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CE2A" lockStructure="1"/>
  <bookViews>
    <workbookView xWindow="720" yWindow="390" windowWidth="27555" windowHeight="12315"/>
  </bookViews>
  <sheets>
    <sheet name="Introdução" sheetId="13" r:id="rId1"/>
    <sheet name="1" sheetId="1" r:id="rId2"/>
    <sheet name="2" sheetId="2" r:id="rId3"/>
    <sheet name="3" sheetId="3" r:id="rId4"/>
    <sheet name="4" sheetId="4" r:id="rId5"/>
    <sheet name="5" sheetId="5" r:id="rId6"/>
    <sheet name="6" sheetId="6" r:id="rId7"/>
    <sheet name="7" sheetId="7" r:id="rId8"/>
    <sheet name="8" sheetId="8" r:id="rId9"/>
    <sheet name="9" sheetId="9" r:id="rId10"/>
    <sheet name="10" sheetId="10" r:id="rId11"/>
    <sheet name="correção" sheetId="11" state="hidden" r:id="rId12"/>
    <sheet name="Resultado" sheetId="12" r:id="rId13"/>
  </sheets>
  <calcPr calcId="145621"/>
</workbook>
</file>

<file path=xl/calcChain.xml><?xml version="1.0" encoding="utf-8"?>
<calcChain xmlns="http://schemas.openxmlformats.org/spreadsheetml/2006/main">
  <c r="U9" i="12" l="1"/>
  <c r="V9" i="12"/>
  <c r="W9" i="12"/>
  <c r="X9" i="12"/>
  <c r="B4" i="12"/>
  <c r="C6" i="12"/>
  <c r="P4" i="12"/>
  <c r="U4" i="12"/>
  <c r="V4" i="12"/>
  <c r="W4" i="12"/>
  <c r="X4" i="12"/>
  <c r="P5" i="12"/>
  <c r="Q5" i="12"/>
  <c r="R5" i="12"/>
  <c r="S5" i="12"/>
  <c r="T5" i="12"/>
  <c r="U5" i="12"/>
  <c r="V5" i="12"/>
  <c r="W5" i="12"/>
  <c r="X5" i="12"/>
  <c r="Q6" i="12"/>
  <c r="R6" i="12"/>
  <c r="S6" i="12"/>
  <c r="T6" i="12"/>
  <c r="U6" i="12"/>
  <c r="V6" i="12"/>
  <c r="W6" i="12"/>
  <c r="X6" i="12"/>
  <c r="P7" i="12"/>
  <c r="Q7" i="12"/>
  <c r="R7" i="12"/>
  <c r="S7" i="12"/>
  <c r="T7" i="12"/>
  <c r="U7" i="12"/>
  <c r="V7" i="12"/>
  <c r="W7" i="12"/>
  <c r="X7" i="12"/>
  <c r="P8" i="12"/>
  <c r="Q8" i="12"/>
  <c r="R8" i="12"/>
  <c r="S8" i="12"/>
  <c r="T8" i="12"/>
  <c r="U8" i="12"/>
  <c r="V8" i="12"/>
  <c r="W8" i="12"/>
  <c r="X8" i="12"/>
  <c r="O5" i="12"/>
  <c r="O6" i="12"/>
  <c r="O7" i="12"/>
  <c r="O8" i="12"/>
  <c r="B5" i="12"/>
  <c r="C5" i="12"/>
  <c r="D5" i="12"/>
  <c r="E5" i="12"/>
  <c r="F5" i="12"/>
  <c r="G5" i="12"/>
  <c r="H5" i="12"/>
  <c r="I5" i="12"/>
  <c r="J5" i="12"/>
  <c r="K5" i="12"/>
  <c r="B6" i="12"/>
  <c r="D6" i="12"/>
  <c r="E6" i="12"/>
  <c r="F6" i="12"/>
  <c r="G6" i="12"/>
  <c r="H6" i="12"/>
  <c r="I6" i="12"/>
  <c r="J6" i="12"/>
  <c r="K6" i="12"/>
  <c r="B7" i="12"/>
  <c r="C7" i="12"/>
  <c r="D7" i="12"/>
  <c r="E7" i="12"/>
  <c r="F7" i="12"/>
  <c r="G7" i="12"/>
  <c r="H7" i="12"/>
  <c r="I7" i="12"/>
  <c r="J7" i="12"/>
  <c r="K7" i="12"/>
  <c r="B8" i="12"/>
  <c r="C8" i="12"/>
  <c r="D8" i="12"/>
  <c r="E8" i="12"/>
  <c r="F8" i="12"/>
  <c r="G8" i="12"/>
  <c r="H8" i="12"/>
  <c r="I8" i="12"/>
  <c r="J8" i="12"/>
  <c r="K8" i="12"/>
  <c r="C4" i="12"/>
  <c r="D4" i="12"/>
  <c r="E4" i="12"/>
  <c r="F4" i="12"/>
  <c r="G4" i="12"/>
  <c r="H4" i="12"/>
  <c r="I4" i="12"/>
  <c r="J4" i="12"/>
  <c r="K4" i="12"/>
  <c r="U5" i="11" l="1"/>
  <c r="V5" i="11"/>
  <c r="W5" i="11"/>
  <c r="X5" i="11"/>
  <c r="U6" i="11"/>
  <c r="V6" i="11"/>
  <c r="W6" i="11"/>
  <c r="X6" i="11"/>
  <c r="X10" i="11" s="1"/>
  <c r="U7" i="11"/>
  <c r="U10" i="11" s="1"/>
  <c r="V7" i="11"/>
  <c r="V10" i="11" s="1"/>
  <c r="W7" i="11"/>
  <c r="X7" i="11"/>
  <c r="U8" i="11"/>
  <c r="V8" i="11"/>
  <c r="W8" i="11"/>
  <c r="X8" i="11"/>
  <c r="U9" i="11"/>
  <c r="V9" i="11"/>
  <c r="W9" i="11"/>
  <c r="W10" i="11" s="1"/>
  <c r="X9" i="11"/>
  <c r="I29" i="11" l="1"/>
  <c r="J29" i="11"/>
  <c r="K29" i="11"/>
  <c r="L29" i="11"/>
  <c r="I27" i="11"/>
  <c r="J27" i="11"/>
  <c r="K27" i="11"/>
  <c r="L27" i="11"/>
  <c r="D21" i="11"/>
  <c r="I21" i="11"/>
  <c r="J21" i="11"/>
  <c r="K21" i="11"/>
  <c r="L21" i="11"/>
  <c r="D22" i="11"/>
  <c r="E22" i="11"/>
  <c r="F22" i="11"/>
  <c r="G22" i="11"/>
  <c r="H22" i="11"/>
  <c r="I22" i="11"/>
  <c r="J22" i="11"/>
  <c r="K22" i="11"/>
  <c r="L22" i="11"/>
  <c r="E23" i="11"/>
  <c r="F23" i="11"/>
  <c r="G23" i="11"/>
  <c r="I23" i="11"/>
  <c r="J23" i="11"/>
  <c r="K23" i="11"/>
  <c r="L23" i="11"/>
  <c r="D24" i="11"/>
  <c r="E24" i="11"/>
  <c r="F24" i="11"/>
  <c r="G24" i="11"/>
  <c r="H24" i="11"/>
  <c r="I24" i="11"/>
  <c r="J24" i="11"/>
  <c r="K24" i="11"/>
  <c r="L24" i="11"/>
  <c r="D25" i="11"/>
  <c r="E25" i="11"/>
  <c r="F25" i="11"/>
  <c r="G25" i="11"/>
  <c r="H25" i="11"/>
  <c r="I25" i="11"/>
  <c r="J25" i="11"/>
  <c r="K25" i="11"/>
  <c r="L25" i="11"/>
  <c r="C24" i="11"/>
  <c r="C25" i="11"/>
  <c r="L17" i="11"/>
  <c r="K17" i="11"/>
  <c r="J17" i="11"/>
  <c r="I17" i="11"/>
  <c r="H17" i="11"/>
  <c r="G17" i="11"/>
  <c r="F17" i="11"/>
  <c r="L16" i="11"/>
  <c r="K16" i="11"/>
  <c r="J16" i="11"/>
  <c r="I16" i="11"/>
  <c r="H16" i="11"/>
  <c r="G16" i="11"/>
  <c r="F16" i="11"/>
  <c r="L15" i="11"/>
  <c r="K15" i="11"/>
  <c r="J15" i="11"/>
  <c r="I15" i="11"/>
  <c r="H15" i="11"/>
  <c r="H23" i="11" s="1"/>
  <c r="G15" i="11"/>
  <c r="F15" i="11"/>
  <c r="E17" i="11"/>
  <c r="E16" i="11"/>
  <c r="E15" i="11"/>
  <c r="L14" i="11"/>
  <c r="K14" i="11"/>
  <c r="J14" i="11"/>
  <c r="I14" i="11"/>
  <c r="H14" i="11"/>
  <c r="G14" i="11"/>
  <c r="F14" i="11"/>
  <c r="E14" i="11"/>
  <c r="L13" i="11"/>
  <c r="K13" i="11"/>
  <c r="J13" i="11"/>
  <c r="I13" i="11"/>
  <c r="H13" i="11"/>
  <c r="T4" i="12" s="1"/>
  <c r="G13" i="11"/>
  <c r="S4" i="12" s="1"/>
  <c r="F13" i="11"/>
  <c r="R4" i="12" s="1"/>
  <c r="E13" i="11"/>
  <c r="Q4" i="12" s="1"/>
  <c r="D17" i="11"/>
  <c r="D16" i="11"/>
  <c r="D15" i="11"/>
  <c r="P6" i="12" s="1"/>
  <c r="D14" i="11"/>
  <c r="D13" i="11"/>
  <c r="C13" i="11"/>
  <c r="C17" i="11"/>
  <c r="C16" i="11"/>
  <c r="C15" i="11"/>
  <c r="C14" i="11"/>
  <c r="C22" i="11" s="1"/>
  <c r="H27" i="11" l="1"/>
  <c r="T7" i="11" s="1"/>
  <c r="H21" i="11"/>
  <c r="G21" i="11"/>
  <c r="G27" i="11" s="1"/>
  <c r="F21" i="11"/>
  <c r="F27" i="11" s="1"/>
  <c r="E21" i="11"/>
  <c r="E27" i="11" s="1"/>
  <c r="D23" i="11"/>
  <c r="D27" i="11" s="1"/>
  <c r="P6" i="11" s="1"/>
  <c r="C21" i="11"/>
  <c r="O4" i="12"/>
  <c r="C23" i="11"/>
  <c r="C27" i="11" l="1"/>
  <c r="O5" i="11" s="1"/>
  <c r="D29" i="11"/>
  <c r="P9" i="12" s="1"/>
  <c r="P7" i="11"/>
  <c r="P10" i="11" s="1"/>
  <c r="P5" i="11"/>
  <c r="P8" i="11"/>
  <c r="P9" i="11"/>
  <c r="H29" i="11"/>
  <c r="T9" i="12" s="1"/>
  <c r="T5" i="11"/>
  <c r="T6" i="11"/>
  <c r="T9" i="11"/>
  <c r="T8" i="11"/>
  <c r="S7" i="11"/>
  <c r="S5" i="11"/>
  <c r="S10" i="11" s="1"/>
  <c r="S8" i="11"/>
  <c r="S9" i="11"/>
  <c r="S6" i="11"/>
  <c r="G29" i="11"/>
  <c r="S9" i="12" s="1"/>
  <c r="R5" i="11"/>
  <c r="R6" i="11"/>
  <c r="R8" i="11"/>
  <c r="R7" i="11"/>
  <c r="R9" i="11"/>
  <c r="F29" i="11"/>
  <c r="R9" i="12" s="1"/>
  <c r="Q5" i="11"/>
  <c r="Q8" i="11"/>
  <c r="Q7" i="11"/>
  <c r="Q9" i="11"/>
  <c r="Q6" i="11"/>
  <c r="E29" i="11"/>
  <c r="Q9" i="12" s="1"/>
  <c r="O6" i="11" l="1"/>
  <c r="O9" i="11"/>
  <c r="O7" i="11"/>
  <c r="O8" i="11"/>
  <c r="C29" i="11"/>
  <c r="O9" i="12" s="1"/>
  <c r="T10" i="11"/>
  <c r="R10" i="11"/>
  <c r="Q10" i="11"/>
  <c r="O10" i="11" l="1"/>
  <c r="AA10" i="11" s="1"/>
  <c r="G16" i="12" s="1"/>
</calcChain>
</file>

<file path=xl/sharedStrings.xml><?xml version="1.0" encoding="utf-8"?>
<sst xmlns="http://schemas.openxmlformats.org/spreadsheetml/2006/main" count="114" uniqueCount="28">
  <si>
    <t>1ª questão</t>
  </si>
  <si>
    <t>A</t>
  </si>
  <si>
    <t>B</t>
  </si>
  <si>
    <t>C</t>
  </si>
  <si>
    <t>D</t>
  </si>
  <si>
    <t>E</t>
  </si>
  <si>
    <t>2ª questão</t>
  </si>
  <si>
    <t>3ª questão</t>
  </si>
  <si>
    <t>4ª questão</t>
  </si>
  <si>
    <t>6ª questão</t>
  </si>
  <si>
    <t>5ª questão</t>
  </si>
  <si>
    <t>8ª questão</t>
  </si>
  <si>
    <t>9ª questão</t>
  </si>
  <si>
    <t>10ª questão</t>
  </si>
  <si>
    <t>Gabarito digitado pelo professor</t>
  </si>
  <si>
    <t>Gabarito que o aluno marcou</t>
  </si>
  <si>
    <t>Soma</t>
  </si>
  <si>
    <t>Resultado</t>
  </si>
  <si>
    <t>Verificação das marcações - Não mexer</t>
  </si>
  <si>
    <t>Não mexer</t>
  </si>
  <si>
    <t>Tirou</t>
  </si>
  <si>
    <t>Nota</t>
  </si>
  <si>
    <t>O que você marcou</t>
  </si>
  <si>
    <t>Gabarito Oficial</t>
  </si>
  <si>
    <t>Senha</t>
  </si>
  <si>
    <t>Entre com a senha para ver a nota!</t>
  </si>
  <si>
    <t>teste01</t>
  </si>
  <si>
    <t>X</t>
  </si>
</sst>
</file>

<file path=xl/styles.xml><?xml version="1.0" encoding="utf-8"?>
<styleSheet xmlns="http://schemas.openxmlformats.org/spreadsheetml/2006/main" xmlns:mc="http://schemas.openxmlformats.org/markup-compatibility/2006" xmlns:x14ac="http://schemas.microsoft.com/office/spreadsheetml/2009/9/ac" mc:Ignorable="x14ac">
  <fonts count="12" x14ac:knownFonts="1">
    <font>
      <sz val="11"/>
      <color theme="1"/>
      <name val="Calibri"/>
      <family val="2"/>
      <scheme val="minor"/>
    </font>
    <font>
      <b/>
      <sz val="20"/>
      <color theme="1"/>
      <name val="Calibri"/>
      <family val="2"/>
      <scheme val="minor"/>
    </font>
    <font>
      <b/>
      <sz val="12"/>
      <name val="Arial"/>
      <family val="2"/>
    </font>
    <font>
      <b/>
      <sz val="18"/>
      <color theme="1"/>
      <name val="Arial"/>
      <family val="2"/>
    </font>
    <font>
      <sz val="11"/>
      <color theme="1"/>
      <name val="Arial"/>
      <family val="2"/>
    </font>
    <font>
      <b/>
      <sz val="11"/>
      <color theme="1"/>
      <name val="Calibri"/>
      <family val="2"/>
      <scheme val="minor"/>
    </font>
    <font>
      <sz val="72"/>
      <color theme="1"/>
      <name val="Calibri"/>
      <family val="2"/>
      <scheme val="minor"/>
    </font>
    <font>
      <sz val="20"/>
      <color theme="1"/>
      <name val="Arial"/>
      <family val="2"/>
    </font>
    <font>
      <b/>
      <sz val="20"/>
      <color theme="1"/>
      <name val="Arial"/>
      <family val="2"/>
    </font>
    <font>
      <sz val="14"/>
      <color theme="1"/>
      <name val="Calibri"/>
      <family val="2"/>
      <scheme val="minor"/>
    </font>
    <font>
      <sz val="20"/>
      <color theme="1"/>
      <name val="Calibri"/>
      <family val="2"/>
      <scheme val="minor"/>
    </font>
    <font>
      <b/>
      <sz val="22"/>
      <color theme="1"/>
      <name val="Calibri"/>
      <family val="2"/>
      <scheme val="minor"/>
    </font>
  </fonts>
  <fills count="11">
    <fill>
      <patternFill patternType="none"/>
    </fill>
    <fill>
      <patternFill patternType="gray125"/>
    </fill>
    <fill>
      <patternFill patternType="solid">
        <fgColor theme="3" tint="0.79998168889431442"/>
        <bgColor indexed="64"/>
      </patternFill>
    </fill>
    <fill>
      <patternFill patternType="solid">
        <fgColor theme="9" tint="0.59999389629810485"/>
        <bgColor indexed="64"/>
      </patternFill>
    </fill>
    <fill>
      <patternFill patternType="solid">
        <fgColor indexed="9"/>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FF00"/>
        <bgColor indexed="64"/>
      </patternFill>
    </fill>
    <fill>
      <patternFill patternType="solid">
        <fgColor rgb="FF92D050"/>
        <bgColor indexed="64"/>
      </patternFill>
    </fill>
    <fill>
      <patternFill patternType="solid">
        <fgColor rgb="FFF1FAB8"/>
        <bgColor indexed="64"/>
      </patternFill>
    </fill>
    <fill>
      <patternFill patternType="solid">
        <fgColor theme="9" tint="0.79998168889431442"/>
        <bgColor indexed="64"/>
      </patternFill>
    </fill>
  </fills>
  <borders count="13">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2">
    <xf numFmtId="0" fontId="0" fillId="0" borderId="0" xfId="0"/>
    <xf numFmtId="0" fontId="0" fillId="0" borderId="0" xfId="0" applyAlignment="1">
      <alignment horizontal="center"/>
    </xf>
    <xf numFmtId="0" fontId="1" fillId="3" borderId="0" xfId="0" applyFont="1" applyFill="1" applyAlignment="1">
      <alignment horizontal="center"/>
    </xf>
    <xf numFmtId="0" fontId="1" fillId="0" borderId="0" xfId="0" applyFont="1" applyAlignment="1">
      <alignment horizontal="center"/>
    </xf>
    <xf numFmtId="0" fontId="2" fillId="4" borderId="1" xfId="0" applyFont="1" applyFill="1" applyBorder="1" applyAlignment="1" applyProtection="1">
      <alignment horizontal="center"/>
      <protection locked="0"/>
    </xf>
    <xf numFmtId="0" fontId="0" fillId="0" borderId="0" xfId="0" applyProtection="1"/>
    <xf numFmtId="0" fontId="0" fillId="0" borderId="5" xfId="0" applyBorder="1" applyAlignment="1">
      <alignment horizontal="center"/>
    </xf>
    <xf numFmtId="0" fontId="0" fillId="2" borderId="5" xfId="0" applyFill="1" applyBorder="1" applyAlignment="1">
      <alignment horizontal="center"/>
    </xf>
    <xf numFmtId="0" fontId="0" fillId="3" borderId="5" xfId="0" applyFill="1" applyBorder="1" applyAlignment="1">
      <alignment horizontal="center"/>
    </xf>
    <xf numFmtId="0" fontId="0" fillId="0" borderId="5" xfId="0" applyFill="1" applyBorder="1" applyAlignment="1">
      <alignment horizontal="center"/>
    </xf>
    <xf numFmtId="0" fontId="0" fillId="3" borderId="5" xfId="0" applyFill="1" applyBorder="1" applyAlignment="1">
      <alignment horizontal="center" vertical="center"/>
    </xf>
    <xf numFmtId="0" fontId="5" fillId="0" borderId="0" xfId="0" applyFont="1" applyAlignment="1">
      <alignment horizontal="center" textRotation="90"/>
    </xf>
    <xf numFmtId="0" fontId="5" fillId="0" borderId="0" xfId="0" applyFont="1" applyAlignment="1">
      <alignment horizontal="center"/>
    </xf>
    <xf numFmtId="0" fontId="0" fillId="0" borderId="5" xfId="0" applyBorder="1"/>
    <xf numFmtId="0" fontId="7" fillId="2" borderId="5" xfId="0" applyFont="1" applyFill="1" applyBorder="1" applyAlignment="1">
      <alignment horizontal="center"/>
    </xf>
    <xf numFmtId="0" fontId="7" fillId="5" borderId="5" xfId="0" applyFont="1" applyFill="1" applyBorder="1" applyAlignment="1">
      <alignment horizontal="center"/>
    </xf>
    <xf numFmtId="0" fontId="0" fillId="6" borderId="0" xfId="0" applyFill="1"/>
    <xf numFmtId="0" fontId="0" fillId="7" borderId="5" xfId="0" applyFill="1" applyBorder="1"/>
    <xf numFmtId="0" fontId="10" fillId="0" borderId="5" xfId="0" applyFont="1" applyBorder="1" applyAlignment="1">
      <alignment horizontal="center"/>
    </xf>
    <xf numFmtId="0" fontId="3" fillId="2" borderId="2" xfId="0" applyFont="1" applyFill="1" applyBorder="1" applyAlignment="1">
      <alignment horizontal="center"/>
    </xf>
    <xf numFmtId="0" fontId="4" fillId="2" borderId="3" xfId="0" applyFont="1" applyFill="1" applyBorder="1" applyAlignment="1">
      <alignment horizontal="center"/>
    </xf>
    <xf numFmtId="0" fontId="4" fillId="2" borderId="4" xfId="0" applyFont="1" applyFill="1" applyBorder="1" applyAlignment="1">
      <alignment horizontal="center"/>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4" xfId="0" applyBorder="1" applyAlignment="1">
      <alignment horizontal="justify" vertical="top" wrapText="1"/>
    </xf>
    <xf numFmtId="0" fontId="3" fillId="2" borderId="3" xfId="0" applyFont="1" applyFill="1" applyBorder="1" applyAlignment="1">
      <alignment horizontal="center"/>
    </xf>
    <xf numFmtId="0" fontId="3" fillId="2" borderId="4" xfId="0" applyFont="1" applyFill="1" applyBorder="1" applyAlignment="1">
      <alignment horizontal="center"/>
    </xf>
    <xf numFmtId="0" fontId="3" fillId="0" borderId="6" xfId="0" applyFont="1" applyBorder="1" applyAlignment="1">
      <alignment horizontal="center"/>
    </xf>
    <xf numFmtId="0" fontId="0" fillId="0" borderId="0" xfId="0" applyAlignment="1">
      <alignment horizontal="center"/>
    </xf>
    <xf numFmtId="0" fontId="5" fillId="0" borderId="7" xfId="0" applyFont="1" applyBorder="1" applyAlignment="1">
      <alignment horizontal="center" textRotation="90"/>
    </xf>
    <xf numFmtId="0" fontId="5" fillId="0" borderId="8" xfId="0" applyFont="1" applyBorder="1" applyAlignment="1">
      <alignment horizontal="center" textRotation="90"/>
    </xf>
    <xf numFmtId="0" fontId="5" fillId="0" borderId="9" xfId="0" applyFont="1" applyBorder="1" applyAlignment="1">
      <alignment horizontal="center" textRotation="90"/>
    </xf>
    <xf numFmtId="0" fontId="1" fillId="2" borderId="0" xfId="0" applyFont="1" applyFill="1" applyAlignment="1">
      <alignment horizontal="center"/>
    </xf>
    <xf numFmtId="0" fontId="6" fillId="0" borderId="5" xfId="0" applyFont="1" applyBorder="1" applyAlignment="1">
      <alignment horizontal="center" vertical="center"/>
    </xf>
    <xf numFmtId="0" fontId="8" fillId="10" borderId="5" xfId="0" applyFont="1" applyFill="1" applyBorder="1" applyAlignment="1">
      <alignment horizontal="center"/>
    </xf>
    <xf numFmtId="0" fontId="0" fillId="10" borderId="5" xfId="0" applyFill="1" applyBorder="1" applyAlignment="1">
      <alignment horizontal="center"/>
    </xf>
    <xf numFmtId="0" fontId="3" fillId="8" borderId="5" xfId="0" applyFont="1" applyFill="1" applyBorder="1" applyAlignment="1">
      <alignment horizontal="center" wrapText="1"/>
    </xf>
    <xf numFmtId="0" fontId="9" fillId="7" borderId="10" xfId="0" applyFont="1" applyFill="1" applyBorder="1" applyAlignment="1">
      <alignment horizontal="center" vertical="center"/>
    </xf>
    <xf numFmtId="0" fontId="9" fillId="7" borderId="11" xfId="0" applyFont="1" applyFill="1" applyBorder="1" applyAlignment="1">
      <alignment horizontal="center" vertical="center"/>
    </xf>
    <xf numFmtId="0" fontId="9" fillId="7" borderId="12" xfId="0" applyFont="1" applyFill="1" applyBorder="1" applyAlignment="1">
      <alignment horizontal="center" vertical="center"/>
    </xf>
    <xf numFmtId="0" fontId="11" fillId="9" borderId="6" xfId="0" applyFont="1" applyFill="1" applyBorder="1" applyAlignment="1">
      <alignment horizontal="center"/>
    </xf>
    <xf numFmtId="0" fontId="0" fillId="9" borderId="6" xfId="0" applyFill="1" applyBorder="1" applyAlignment="1">
      <alignment horizontal="center"/>
    </xf>
  </cellXfs>
  <cellStyles count="1">
    <cellStyle name="Normal" xfId="0" builtinId="0"/>
  </cellStyles>
  <dxfs count="4">
    <dxf>
      <fill>
        <patternFill>
          <bgColor theme="1"/>
        </patternFill>
      </fill>
    </dxf>
    <dxf>
      <font>
        <color theme="3"/>
      </font>
      <fill>
        <patternFill>
          <bgColor theme="0"/>
        </patternFill>
      </fill>
    </dxf>
    <dxf>
      <font>
        <color rgb="FF9C0006"/>
      </font>
    </dxf>
    <dxf>
      <font>
        <color rgb="FF9C0006"/>
      </font>
    </dxf>
  </dxfs>
  <tableStyles count="0" defaultTableStyle="TableStyleMedium2" defaultPivotStyle="PivotStyleLight16"/>
  <colors>
    <mruColors>
      <color rgb="FFF1FAB8"/>
      <color rgb="FFFFFF00"/>
      <color rgb="FFCC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0.xml.rels><?xml version="1.0" encoding="UTF-8" standalone="yes"?>
<Relationships xmlns="http://schemas.openxmlformats.org/package/2006/relationships"><Relationship Id="rId1" Type="http://schemas.openxmlformats.org/officeDocument/2006/relationships/image" Target="../media/image8.png"/></Relationships>
</file>

<file path=xl/drawings/_rels/drawing11.xml.rels><?xml version="1.0" encoding="UTF-8" standalone="yes"?>
<Relationships xmlns="http://schemas.openxmlformats.org/package/2006/relationships"><Relationship Id="rId2" Type="http://schemas.openxmlformats.org/officeDocument/2006/relationships/image" Target="../media/image10.png"/><Relationship Id="rId1" Type="http://schemas.openxmlformats.org/officeDocument/2006/relationships/image" Target="../media/image9.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wmf"/></Relationships>
</file>

<file path=xl/drawings/_rels/drawing5.xml.rels><?xml version="1.0" encoding="UTF-8" standalone="yes"?>
<Relationships xmlns="http://schemas.openxmlformats.org/package/2006/relationships"><Relationship Id="rId1" Type="http://schemas.openxmlformats.org/officeDocument/2006/relationships/image" Target="../media/image2.wmf"/></Relationships>
</file>

<file path=xl/drawings/_rels/drawing6.xml.rels><?xml version="1.0" encoding="UTF-8" standalone="yes"?>
<Relationships xmlns="http://schemas.openxmlformats.org/package/2006/relationships"><Relationship Id="rId1" Type="http://schemas.openxmlformats.org/officeDocument/2006/relationships/image" Target="../media/image3.wmf"/></Relationships>
</file>

<file path=xl/drawings/_rels/drawing7.xml.rels><?xml version="1.0" encoding="UTF-8" standalone="yes"?>
<Relationships xmlns="http://schemas.openxmlformats.org/package/2006/relationships"><Relationship Id="rId1" Type="http://schemas.openxmlformats.org/officeDocument/2006/relationships/image" Target="../media/image4.png"/></Relationships>
</file>

<file path=xl/drawings/_rels/drawing8.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1" Type="http://schemas.openxmlformats.org/officeDocument/2006/relationships/image" Target="../media/image7.png"/></Relationships>
</file>

<file path=xl/drawings/drawing1.xml><?xml version="1.0" encoding="utf-8"?>
<xdr:wsDr xmlns:xdr="http://schemas.openxmlformats.org/drawingml/2006/spreadsheetDrawing" xmlns:a="http://schemas.openxmlformats.org/drawingml/2006/main">
  <xdr:twoCellAnchor>
    <xdr:from>
      <xdr:col>0</xdr:col>
      <xdr:colOff>38100</xdr:colOff>
      <xdr:row>0</xdr:row>
      <xdr:rowOff>28575</xdr:rowOff>
    </xdr:from>
    <xdr:to>
      <xdr:col>0</xdr:col>
      <xdr:colOff>11182350</xdr:colOff>
      <xdr:row>0</xdr:row>
      <xdr:rowOff>5162550</xdr:rowOff>
    </xdr:to>
    <xdr:sp macro="" textlink="">
      <xdr:nvSpPr>
        <xdr:cNvPr id="2" name="CaixaDeTexto 1"/>
        <xdr:cNvSpPr txBox="1"/>
      </xdr:nvSpPr>
      <xdr:spPr>
        <a:xfrm>
          <a:off x="38100" y="28575"/>
          <a:ext cx="11144250" cy="5133975"/>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pt-BR" sz="4400">
              <a:solidFill>
                <a:schemeClr val="accent2">
                  <a:lumMod val="75000"/>
                </a:schemeClr>
              </a:solidFill>
              <a:latin typeface="Arial" panose="020B0604020202020204" pitchFamily="34" charset="0"/>
              <a:cs typeface="Arial" panose="020B0604020202020204" pitchFamily="34" charset="0"/>
            </a:rPr>
            <a:t>www.fisicafacil.net</a:t>
          </a:r>
        </a:p>
        <a:p>
          <a:pPr algn="ctr"/>
          <a:endParaRPr lang="pt-BR" sz="4400">
            <a:latin typeface="Arial" panose="020B0604020202020204" pitchFamily="34" charset="0"/>
            <a:cs typeface="Arial" panose="020B0604020202020204" pitchFamily="34" charset="0"/>
          </a:endParaRPr>
        </a:p>
        <a:p>
          <a:pPr algn="ctr"/>
          <a:r>
            <a:rPr lang="pt-BR" sz="4400">
              <a:latin typeface="Arial" panose="020B0604020202020204" pitchFamily="34" charset="0"/>
              <a:cs typeface="Arial" panose="020B0604020202020204" pitchFamily="34" charset="0"/>
            </a:rPr>
            <a:t>Algumas questões de</a:t>
          </a:r>
          <a:r>
            <a:rPr lang="pt-BR" sz="4400" baseline="0">
              <a:latin typeface="Arial" panose="020B0604020202020204" pitchFamily="34" charset="0"/>
              <a:cs typeface="Arial" panose="020B0604020202020204" pitchFamily="34" charset="0"/>
            </a:rPr>
            <a:t> Física </a:t>
          </a:r>
          <a:r>
            <a:rPr lang="pt-BR" sz="4400">
              <a:latin typeface="Arial" panose="020B0604020202020204" pitchFamily="34" charset="0"/>
              <a:cs typeface="Arial" panose="020B0604020202020204" pitchFamily="34" charset="0"/>
            </a:rPr>
            <a:t>do Enem</a:t>
          </a:r>
        </a:p>
        <a:p>
          <a:pPr algn="ctr"/>
          <a:r>
            <a:rPr lang="pt-BR" sz="4400">
              <a:latin typeface="Arial" panose="020B0604020202020204" pitchFamily="34" charset="0"/>
              <a:cs typeface="Arial" panose="020B0604020202020204" pitchFamily="34" charset="0"/>
            </a:rPr>
            <a:t>de 2016 a 2018 </a:t>
          </a:r>
        </a:p>
        <a:p>
          <a:pPr algn="ctr"/>
          <a:endParaRPr lang="pt-BR" sz="4400">
            <a:latin typeface="Arial" panose="020B0604020202020204" pitchFamily="34" charset="0"/>
            <a:cs typeface="Arial" panose="020B0604020202020204" pitchFamily="34" charset="0"/>
          </a:endParaRPr>
        </a:p>
        <a:p>
          <a:pPr algn="ctr"/>
          <a:r>
            <a:rPr lang="pt-BR" sz="4400">
              <a:latin typeface="Arial" panose="020B0604020202020204" pitchFamily="34" charset="0"/>
              <a:cs typeface="Arial" panose="020B0604020202020204" pitchFamily="34" charset="0"/>
            </a:rPr>
            <a:t>Clique nas abas abaixo e boa sorte!</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39688</xdr:colOff>
      <xdr:row>1</xdr:row>
      <xdr:rowOff>31750</xdr:rowOff>
    </xdr:from>
    <xdr:to>
      <xdr:col>13</xdr:col>
      <xdr:colOff>579437</xdr:colOff>
      <xdr:row>1</xdr:row>
      <xdr:rowOff>5183187</xdr:rowOff>
    </xdr:to>
    <xdr:sp macro="" textlink="">
      <xdr:nvSpPr>
        <xdr:cNvPr id="2" name="CaixaDeTexto 1"/>
        <xdr:cNvSpPr txBox="1"/>
      </xdr:nvSpPr>
      <xdr:spPr>
        <a:xfrm>
          <a:off x="39688" y="230188"/>
          <a:ext cx="8485187" cy="5151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solidFill>
                <a:schemeClr val="dk1"/>
              </a:solidFill>
              <a:effectLst/>
              <a:latin typeface="+mn-lt"/>
              <a:ea typeface="+mn-ea"/>
              <a:cs typeface="+mn-cs"/>
            </a:rPr>
            <a:t>(Enem 2017)  </a:t>
          </a:r>
          <a:r>
            <a:rPr lang="pt-BR" sz="1100">
              <a:solidFill>
                <a:schemeClr val="dk1"/>
              </a:solidFill>
              <a:effectLst/>
              <a:latin typeface="+mn-lt"/>
              <a:ea typeface="+mn-ea"/>
              <a:cs typeface="+mn-cs"/>
            </a:rPr>
            <a:t>Um motorista que atende a uma chamada de celular é levado à desatenção, aumentando a possibilidade de acidentes ocorrerem em razão do aumento de seu tempo de reação. Considere dois motoristas, o primeiro atento e o segundo utilizando o celular enquanto dirige. Eles aceleram seus carros inicialmente a 1,00 m/s</a:t>
          </a:r>
          <a:r>
            <a:rPr lang="pt-BR" sz="1100" baseline="30000">
              <a:solidFill>
                <a:schemeClr val="dk1"/>
              </a:solidFill>
              <a:effectLst/>
              <a:latin typeface="+mn-lt"/>
              <a:ea typeface="+mn-ea"/>
              <a:cs typeface="+mn-cs"/>
            </a:rPr>
            <a:t>2</a:t>
          </a:r>
          <a:r>
            <a:rPr lang="pt-BR" sz="1100" baseline="0">
              <a:solidFill>
                <a:schemeClr val="dk1"/>
              </a:solidFill>
              <a:effectLst/>
              <a:latin typeface="+mn-lt"/>
              <a:ea typeface="+mn-ea"/>
              <a:cs typeface="+mn-cs"/>
            </a:rPr>
            <a:t> .</a:t>
          </a:r>
          <a:r>
            <a:rPr lang="pt-BR" sz="1100">
              <a:solidFill>
                <a:schemeClr val="dk1"/>
              </a:solidFill>
              <a:effectLst/>
              <a:latin typeface="+mn-lt"/>
              <a:ea typeface="+mn-ea"/>
              <a:cs typeface="+mn-cs"/>
            </a:rPr>
            <a:t> Em resposta a uma emergência, freiam com uma desaceleração igual a 5,00 m/s</a:t>
          </a:r>
          <a:r>
            <a:rPr lang="pt-BR" sz="1100" baseline="30000">
              <a:solidFill>
                <a:schemeClr val="dk1"/>
              </a:solidFill>
              <a:effectLst/>
              <a:latin typeface="+mn-lt"/>
              <a:ea typeface="+mn-ea"/>
              <a:cs typeface="+mn-cs"/>
            </a:rPr>
            <a:t>2</a:t>
          </a:r>
          <a:r>
            <a:rPr lang="pt-BR" sz="1100">
              <a:solidFill>
                <a:schemeClr val="dk1"/>
              </a:solidFill>
              <a:effectLst/>
              <a:latin typeface="+mn-lt"/>
              <a:ea typeface="+mn-ea"/>
              <a:cs typeface="+mn-cs"/>
            </a:rPr>
            <a:t> O motorista atento aciona o freio à velocidade de 14,0 m/s enquanto o desatento, em situação análoga, leva 1,00 segundo a mais para iniciar a frenagem.</a:t>
          </a:r>
        </a:p>
        <a:p>
          <a:r>
            <a:rPr lang="pt-BR" sz="1100">
              <a:solidFill>
                <a:schemeClr val="dk1"/>
              </a:solidFill>
              <a:effectLst/>
              <a:latin typeface="+mn-lt"/>
              <a:ea typeface="+mn-ea"/>
              <a:cs typeface="+mn-cs"/>
            </a:rPr>
            <a:t> </a:t>
          </a:r>
        </a:p>
        <a:p>
          <a:r>
            <a:rPr lang="pt-BR" sz="1100">
              <a:solidFill>
                <a:schemeClr val="dk1"/>
              </a:solidFill>
              <a:effectLst/>
              <a:latin typeface="+mn-lt"/>
              <a:ea typeface="+mn-ea"/>
              <a:cs typeface="+mn-cs"/>
            </a:rPr>
            <a:t>Que distância o motorista desatento percorre a mais do que o motorista atento, até a parada total dos carros? </a:t>
          </a:r>
        </a:p>
        <a:p>
          <a:endParaRPr lang="pt-BR" sz="1100"/>
        </a:p>
        <a:p>
          <a:endParaRPr lang="pt-BR" sz="1100"/>
        </a:p>
      </xdr:txBody>
    </xdr:sp>
    <xdr:clientData/>
  </xdr:twoCellAnchor>
  <xdr:twoCellAnchor editAs="oneCell">
    <xdr:from>
      <xdr:col>0</xdr:col>
      <xdr:colOff>111125</xdr:colOff>
      <xdr:row>1</xdr:row>
      <xdr:rowOff>1373187</xdr:rowOff>
    </xdr:from>
    <xdr:to>
      <xdr:col>1</xdr:col>
      <xdr:colOff>273050</xdr:colOff>
      <xdr:row>1</xdr:row>
      <xdr:rowOff>2341562</xdr:rowOff>
    </xdr:to>
    <xdr:pic>
      <xdr:nvPicPr>
        <xdr:cNvPr id="3"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1125" y="1674812"/>
          <a:ext cx="773113" cy="9683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0</xdr:col>
      <xdr:colOff>31750</xdr:colOff>
      <xdr:row>1</xdr:row>
      <xdr:rowOff>23812</xdr:rowOff>
    </xdr:from>
    <xdr:to>
      <xdr:col>13</xdr:col>
      <xdr:colOff>579437</xdr:colOff>
      <xdr:row>1</xdr:row>
      <xdr:rowOff>5183187</xdr:rowOff>
    </xdr:to>
    <xdr:sp macro="" textlink="">
      <xdr:nvSpPr>
        <xdr:cNvPr id="2" name="CaixaDeTexto 1"/>
        <xdr:cNvSpPr txBox="1"/>
      </xdr:nvSpPr>
      <xdr:spPr>
        <a:xfrm>
          <a:off x="31750" y="222250"/>
          <a:ext cx="8493125" cy="515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solidFill>
                <a:schemeClr val="dk1"/>
              </a:solidFill>
              <a:effectLst/>
              <a:latin typeface="+mn-lt"/>
              <a:ea typeface="+mn-ea"/>
              <a:cs typeface="+mn-cs"/>
            </a:rPr>
            <a:t>(Enem 2016)  </a:t>
          </a:r>
          <a:r>
            <a:rPr lang="pt-BR" sz="1100">
              <a:solidFill>
                <a:schemeClr val="dk1"/>
              </a:solidFill>
              <a:effectLst/>
              <a:latin typeface="+mn-lt"/>
              <a:ea typeface="+mn-ea"/>
              <a:cs typeface="+mn-cs"/>
            </a:rPr>
            <a:t>Uma invenção que significou um grande avanço tecnológico na Antiguidade, a polia composta ou a associação de polias, é atribuída a Arquimedes (287 a.C. a 212 a.C.). O aparato consiste em associar uma série de polias móveis a uma polia fixa. A figura exemplifica um arranjo possível para esse aparato. É relatado que Arquimedes teria demonstrado para o rei Hierão um outro arranjo desse aparato, movendo sozinho, sobre a areia da praia, um navio repleto de passageiros e cargas, algo que seria impossível sem a participação de muitos homens. Suponha que a massa do navio era de 3000 kg  que o coeficiente de atrito estático entre o navio e a areia era de 0,8 e que Arquimedes tenha puxado o navio com uma força </a:t>
          </a:r>
          <a:r>
            <a:rPr lang="pt-BR" sz="1100" b="1">
              <a:solidFill>
                <a:schemeClr val="dk1"/>
              </a:solidFill>
              <a:effectLst/>
              <a:latin typeface="+mn-lt"/>
              <a:ea typeface="+mn-ea"/>
              <a:cs typeface="+mn-cs"/>
            </a:rPr>
            <a:t>F</a:t>
          </a:r>
          <a:r>
            <a:rPr lang="pt-BR" sz="1100">
              <a:solidFill>
                <a:schemeClr val="dk1"/>
              </a:solidFill>
              <a:effectLst/>
              <a:latin typeface="+mn-lt"/>
              <a:ea typeface="+mn-ea"/>
              <a:cs typeface="+mn-cs"/>
            </a:rPr>
            <a:t> paralela à direção do movimento e de módulo igual a 400N. </a:t>
          </a:r>
        </a:p>
        <a:p>
          <a:r>
            <a:rPr lang="pt-BR" sz="1100">
              <a:solidFill>
                <a:schemeClr val="dk1"/>
              </a:solidFill>
              <a:effectLst/>
              <a:latin typeface="+mn-lt"/>
              <a:ea typeface="+mn-ea"/>
              <a:cs typeface="+mn-cs"/>
            </a:rPr>
            <a:t> </a:t>
          </a:r>
        </a:p>
        <a:p>
          <a:r>
            <a:rPr lang="pt-BR" sz="1100">
              <a:solidFill>
                <a:schemeClr val="dk1"/>
              </a:solidFill>
              <a:effectLst/>
              <a:latin typeface="+mn-lt"/>
              <a:ea typeface="+mn-ea"/>
              <a:cs typeface="+mn-cs"/>
            </a:rPr>
            <a:t>Considere os fios e as polias ideais, a aceleração da gravidade igual a 10 m/s</a:t>
          </a:r>
          <a:r>
            <a:rPr lang="pt-BR" sz="1100" baseline="30000">
              <a:solidFill>
                <a:schemeClr val="dk1"/>
              </a:solidFill>
              <a:effectLst/>
              <a:latin typeface="+mn-lt"/>
              <a:ea typeface="+mn-ea"/>
              <a:cs typeface="+mn-cs"/>
            </a:rPr>
            <a:t>2</a:t>
          </a:r>
          <a:r>
            <a:rPr lang="pt-BR" sz="1100">
              <a:solidFill>
                <a:schemeClr val="dk1"/>
              </a:solidFill>
              <a:effectLst/>
              <a:latin typeface="+mn-lt"/>
              <a:ea typeface="+mn-ea"/>
              <a:cs typeface="+mn-cs"/>
            </a:rPr>
            <a:t>   e que a superfície da praia é perfeitamente horizontal.</a:t>
          </a:r>
        </a:p>
        <a:p>
          <a:endParaRPr lang="pt-BR" sz="1100"/>
        </a:p>
        <a:p>
          <a:endParaRPr lang="pt-BR" sz="1100"/>
        </a:p>
        <a:p>
          <a:endParaRPr lang="pt-BR" sz="1100"/>
        </a:p>
        <a:p>
          <a:endParaRPr lang="pt-BR" sz="1100"/>
        </a:p>
        <a:p>
          <a:endParaRPr lang="pt-BR" sz="1100"/>
        </a:p>
        <a:p>
          <a:endParaRPr lang="pt-BR" sz="1100"/>
        </a:p>
        <a:p>
          <a:endParaRPr lang="pt-BR" sz="1100"/>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pt-BR" sz="1100">
              <a:solidFill>
                <a:schemeClr val="dk1"/>
              </a:solidFill>
              <a:effectLst/>
              <a:latin typeface="+mn-lt"/>
              <a:ea typeface="+mn-ea"/>
              <a:cs typeface="+mn-cs"/>
            </a:rPr>
            <a:t>O número mínimo de polias móveis usadas, nessa situação, por Arquimedes foi </a:t>
          </a:r>
        </a:p>
        <a:p>
          <a:endParaRPr lang="pt-BR" sz="1100"/>
        </a:p>
      </xdr:txBody>
    </xdr:sp>
    <xdr:clientData/>
  </xdr:twoCellAnchor>
  <xdr:twoCellAnchor editAs="oneCell">
    <xdr:from>
      <xdr:col>3</xdr:col>
      <xdr:colOff>507999</xdr:colOff>
      <xdr:row>1</xdr:row>
      <xdr:rowOff>1516063</xdr:rowOff>
    </xdr:from>
    <xdr:to>
      <xdr:col>9</xdr:col>
      <xdr:colOff>30162</xdr:colOff>
      <xdr:row>1</xdr:row>
      <xdr:rowOff>3008313</xdr:rowOff>
    </xdr:to>
    <xdr:pic>
      <xdr:nvPicPr>
        <xdr:cNvPr id="3"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41562" y="1817688"/>
          <a:ext cx="3189288" cy="14922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119062</xdr:colOff>
      <xdr:row>1</xdr:row>
      <xdr:rowOff>3532188</xdr:rowOff>
    </xdr:from>
    <xdr:to>
      <xdr:col>1</xdr:col>
      <xdr:colOff>60324</xdr:colOff>
      <xdr:row>1</xdr:row>
      <xdr:rowOff>4405313</xdr:rowOff>
    </xdr:to>
    <xdr:pic>
      <xdr:nvPicPr>
        <xdr:cNvPr id="4" name="Imagem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19062" y="3833813"/>
          <a:ext cx="552450" cy="873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0</xdr:col>
      <xdr:colOff>47626</xdr:colOff>
      <xdr:row>0</xdr:row>
      <xdr:rowOff>38100</xdr:rowOff>
    </xdr:from>
    <xdr:to>
      <xdr:col>0</xdr:col>
      <xdr:colOff>8458200</xdr:colOff>
      <xdr:row>2</xdr:row>
      <xdr:rowOff>19050</xdr:rowOff>
    </xdr:to>
    <xdr:sp macro="" textlink="">
      <xdr:nvSpPr>
        <xdr:cNvPr id="2" name="CaixaDeTexto 1"/>
        <xdr:cNvSpPr txBox="1"/>
      </xdr:nvSpPr>
      <xdr:spPr>
        <a:xfrm>
          <a:off x="47626" y="38100"/>
          <a:ext cx="8410574" cy="52578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a:t>Esta planilha é para que o professor coloque o gabarito da prova e a senha para que o aluno tenha acesso ao resultado e as respostas. Portanto após ser prrenchida  o ideal é ocultar esta planilha para que o aluno não tenha acesso.</a:t>
          </a:r>
        </a:p>
        <a:p>
          <a:r>
            <a:rPr lang="pt-BR" sz="1100"/>
            <a:t>Instruções de uso:</a:t>
          </a:r>
        </a:p>
        <a:p>
          <a:endParaRPr lang="pt-BR" sz="1100"/>
        </a:p>
        <a:p>
          <a:r>
            <a:rPr lang="pt-BR" sz="1100"/>
            <a:t>1º) A prova consta de 10 questões. Se o aluno tirar abaixo de 6 o resultado aparecerá em vermelho e acima de 5 em azul. Isso pode ser mudado  se você clicar na célula  que dá o resultado na linha 16 da planilha "resultado" e formatar do seu jeito.</a:t>
          </a:r>
        </a:p>
        <a:p>
          <a:endParaRPr lang="pt-BR" sz="1100"/>
        </a:p>
        <a:p>
          <a:r>
            <a:rPr lang="pt-BR" sz="1100"/>
            <a:t>2º) Cada questão</a:t>
          </a:r>
          <a:r>
            <a:rPr lang="pt-BR" sz="1100" baseline="0"/>
            <a:t> está em uma aba. O campo para você digitar a questão ou colar, é uma caixa texto, como esta que estou digitando. Portanto ela funciona igual ao word. Você poderá digitar, colar figuras, etc. Se você apagar sem querer a caixa texto basta ir em "inserir" "caixa texto" e desenhar uma nova caixa texto.</a:t>
          </a:r>
          <a:endParaRPr lang="pt-BR" sz="1100"/>
        </a:p>
        <a:p>
          <a:endParaRPr lang="pt-BR" sz="1100"/>
        </a:p>
        <a:p>
          <a:r>
            <a:rPr lang="pt-BR" sz="1100"/>
            <a:t>3º ) Após a prova pronta, preencha o gabarito da prova em </a:t>
          </a:r>
          <a:r>
            <a:rPr lang="pt-BR" sz="1100" baseline="0"/>
            <a:t> </a:t>
          </a:r>
          <a:r>
            <a:rPr lang="pt-BR" sz="1100" b="1" baseline="0"/>
            <a:t>"Gabarito digitado pelo professor" </a:t>
          </a:r>
          <a:r>
            <a:rPr lang="pt-BR" sz="1100" b="0" baseline="0"/>
            <a:t>nesta aba</a:t>
          </a:r>
          <a:r>
            <a:rPr lang="pt-BR" sz="1100"/>
            <a:t>.</a:t>
          </a:r>
          <a:r>
            <a:rPr lang="pt-BR" sz="1100" baseline="0"/>
            <a:t> (Só poderá ter 1 opção correta para cada questão),</a:t>
          </a:r>
        </a:p>
        <a:p>
          <a:endParaRPr lang="pt-BR" sz="1100" baseline="0"/>
        </a:p>
        <a:p>
          <a:r>
            <a:rPr lang="pt-BR" sz="1100" baseline="0"/>
            <a:t>4º) Na célula </a:t>
          </a:r>
          <a:r>
            <a:rPr lang="pt-BR" sz="1100" b="1" baseline="0"/>
            <a:t>C32 </a:t>
          </a:r>
          <a:r>
            <a:rPr lang="pt-BR" sz="1100" b="0" baseline="0"/>
            <a:t>você digitará uma senha para que o aluno tenha  acesso ao resultado. Essa senha pode ser dada para o aluno ao final da avaliação ou você poderá entrar com ela ao final da avaliação para ver o resultado do aluno. Se você não colocar a senha  na célula </a:t>
          </a:r>
          <a:r>
            <a:rPr lang="pt-BR" sz="1100" b="1" baseline="0"/>
            <a:t>C32, </a:t>
          </a:r>
          <a:r>
            <a:rPr lang="pt-BR" sz="1100" b="0" baseline="0"/>
            <a:t>sempre que o aluno entrar na aba resultado ele já verá a correção.</a:t>
          </a:r>
        </a:p>
        <a:p>
          <a:endParaRPr lang="pt-BR" sz="1100" b="0" baseline="0"/>
        </a:p>
        <a:p>
          <a:r>
            <a:rPr lang="pt-BR" sz="1100" b="0" baseline="0"/>
            <a:t>5º) Agora  que a prova está pronta, clique com o botão direito do mouse  (veja figura ao lado) na aba "correção" e oculte esta  aba. Depois vá em "Revisão" e clique em Proteger Planilha. Será pedido uma senha. Coloque uma senha diferente e guarde a  mesma para caso você tenha que alterar alguma coisa.</a:t>
          </a:r>
        </a:p>
        <a:p>
          <a:endParaRPr lang="pt-BR" sz="1100" b="0" baseline="0"/>
        </a:p>
        <a:p>
          <a:r>
            <a:rPr lang="pt-BR" sz="1100" b="1" baseline="0"/>
            <a:t>Obs. Este 5º passo é importanto, pois um aluno curisos sobre a construção desta planilha pode ir nas abas e mandar re-exibir a planilha oculta. Se ele fizer isso, terá acesso ao gabarito.</a:t>
          </a:r>
        </a:p>
        <a:p>
          <a:endParaRPr lang="pt-BR" sz="1100" b="1" baseline="0"/>
        </a:p>
        <a:p>
          <a:r>
            <a:rPr lang="pt-BR" sz="1100" b="0" baseline="0"/>
            <a:t>6º) Agora é só salvar a planilha e colocar o arquivo em uma máquina ou em uma rede  para vários alunos.  </a:t>
          </a:r>
        </a:p>
        <a:p>
          <a:endParaRPr lang="pt-BR" sz="1100" b="0" baseline="0"/>
        </a:p>
        <a:p>
          <a:r>
            <a:rPr lang="pt-BR" sz="1100" b="1" baseline="0"/>
            <a:t>Se você for colocar em uma rede para vários alunos ao mesmo tempo, uma sugestão é criar provas diferentes, com nomes diferentes. Eu fazia isso. Como no laboratório de informática os alunos ficavam muito próximos, eu criava provas diferentes e ia orientado os alunos na hora de abrir.</a:t>
          </a:r>
        </a:p>
        <a:p>
          <a:r>
            <a:rPr lang="pt-BR" sz="1100" b="1" baseline="0"/>
            <a:t> </a:t>
          </a:r>
        </a:p>
        <a:p>
          <a:endParaRPr lang="pt-BR" sz="1100" b="1"/>
        </a:p>
        <a:p>
          <a:endParaRPr lang="pt-BR" sz="1100" b="1"/>
        </a:p>
      </xdr:txBody>
    </xdr:sp>
    <xdr:clientData/>
  </xdr:twoCellAnchor>
  <xdr:twoCellAnchor>
    <xdr:from>
      <xdr:col>1</xdr:col>
      <xdr:colOff>28575</xdr:colOff>
      <xdr:row>0</xdr:row>
      <xdr:rowOff>28575</xdr:rowOff>
    </xdr:from>
    <xdr:to>
      <xdr:col>15</xdr:col>
      <xdr:colOff>600074</xdr:colOff>
      <xdr:row>0</xdr:row>
      <xdr:rowOff>5067300</xdr:rowOff>
    </xdr:to>
    <xdr:sp macro="" textlink="">
      <xdr:nvSpPr>
        <xdr:cNvPr id="3" name="CaixaDeTexto 2"/>
        <xdr:cNvSpPr txBox="1"/>
      </xdr:nvSpPr>
      <xdr:spPr>
        <a:xfrm>
          <a:off x="8543925" y="28575"/>
          <a:ext cx="9105899" cy="5038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pt-BR" sz="1100"/>
        </a:p>
      </xdr:txBody>
    </xdr:sp>
    <xdr:clientData/>
  </xdr:twoCellAnchor>
  <xdr:twoCellAnchor editAs="oneCell">
    <xdr:from>
      <xdr:col>1</xdr:col>
      <xdr:colOff>161925</xdr:colOff>
      <xdr:row>0</xdr:row>
      <xdr:rowOff>123825</xdr:rowOff>
    </xdr:from>
    <xdr:to>
      <xdr:col>9</xdr:col>
      <xdr:colOff>114300</xdr:colOff>
      <xdr:row>0</xdr:row>
      <xdr:rowOff>2133044</xdr:rowOff>
    </xdr:to>
    <xdr:pic>
      <xdr:nvPicPr>
        <xdr:cNvPr id="4" name="Imagem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77275" y="123825"/>
          <a:ext cx="4829175" cy="200921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142875</xdr:colOff>
      <xdr:row>0</xdr:row>
      <xdr:rowOff>2228850</xdr:rowOff>
    </xdr:from>
    <xdr:to>
      <xdr:col>6</xdr:col>
      <xdr:colOff>209780</xdr:colOff>
      <xdr:row>0</xdr:row>
      <xdr:rowOff>4943475</xdr:rowOff>
    </xdr:to>
    <xdr:pic>
      <xdr:nvPicPr>
        <xdr:cNvPr id="5" name="Imagem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658225" y="2228850"/>
          <a:ext cx="3114905" cy="2714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31750</xdr:colOff>
      <xdr:row>1</xdr:row>
      <xdr:rowOff>23813</xdr:rowOff>
    </xdr:from>
    <xdr:to>
      <xdr:col>13</xdr:col>
      <xdr:colOff>587375</xdr:colOff>
      <xdr:row>1</xdr:row>
      <xdr:rowOff>5191125</xdr:rowOff>
    </xdr:to>
    <xdr:sp macro="" textlink="">
      <xdr:nvSpPr>
        <xdr:cNvPr id="2" name="CaixaDeTexto 1"/>
        <xdr:cNvSpPr txBox="1"/>
      </xdr:nvSpPr>
      <xdr:spPr>
        <a:xfrm>
          <a:off x="31750" y="325438"/>
          <a:ext cx="8501063" cy="5167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solidFill>
                <a:schemeClr val="dk1"/>
              </a:solidFill>
              <a:effectLst/>
              <a:latin typeface="+mn-lt"/>
              <a:ea typeface="+mn-ea"/>
              <a:cs typeface="+mn-cs"/>
            </a:rPr>
            <a:t>(Enem 2018)  </a:t>
          </a:r>
          <a:r>
            <a:rPr lang="pt-BR" sz="1100">
              <a:solidFill>
                <a:schemeClr val="dk1"/>
              </a:solidFill>
              <a:effectLst/>
              <a:latin typeface="+mn-lt"/>
              <a:ea typeface="+mn-ea"/>
              <a:cs typeface="+mn-cs"/>
            </a:rPr>
            <a:t>Visando a melhoria estética de um veículo, o vendedor de uma loja sugere ao consumidor que ele troque as rodas de seu automóvel de aro 15 polegadas para aro 17 polegadas, o que corresponde a um diâmetro maior do conjunto roda e pneu.</a:t>
          </a:r>
        </a:p>
        <a:p>
          <a:r>
            <a:rPr lang="pt-BR" sz="1100">
              <a:solidFill>
                <a:schemeClr val="dk1"/>
              </a:solidFill>
              <a:effectLst/>
              <a:latin typeface="+mn-lt"/>
              <a:ea typeface="+mn-ea"/>
              <a:cs typeface="+mn-cs"/>
            </a:rPr>
            <a:t> </a:t>
          </a:r>
        </a:p>
        <a:p>
          <a:r>
            <a:rPr lang="pt-BR" sz="1100">
              <a:solidFill>
                <a:schemeClr val="dk1"/>
              </a:solidFill>
              <a:effectLst/>
              <a:latin typeface="+mn-lt"/>
              <a:ea typeface="+mn-ea"/>
              <a:cs typeface="+mn-cs"/>
            </a:rPr>
            <a:t>Duas consequências provocadas por essa troca de aro são: </a:t>
          </a: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a) Elevar a posição do centro de massa do veículo tornando-o mais instável e aumentar a velocidade do automóvel em relação à indicada no velocímetro.    </a:t>
          </a: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b) Abaixar a posição do centro de massa do veículo tornando-o mais instável e diminuir a velocidade do automóvel em relação à indicada no velocímetro.    </a:t>
          </a: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c) Elevar a posição do centro de massa do veículo tornando-o mais estável e aumentar a velocidade do automóvel em relação à indicada no velocímetro.    </a:t>
          </a: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d) Abaixar a posição do centro de massa do veículo tornando-o mais estável e diminuir a velocidade do automóvel em relação à indicada no velocímetro.    </a:t>
          </a: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e) Elevar a posição do centro de massa do veículo tornando-o mais estável e diminuir a velocidade do automóvel em relação à indicada no velocímetro.    </a:t>
          </a:r>
        </a:p>
        <a:p>
          <a:endParaRPr lang="pt-BR"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23814</xdr:colOff>
      <xdr:row>1</xdr:row>
      <xdr:rowOff>15875</xdr:rowOff>
    </xdr:from>
    <xdr:to>
      <xdr:col>13</xdr:col>
      <xdr:colOff>579438</xdr:colOff>
      <xdr:row>1</xdr:row>
      <xdr:rowOff>5167312</xdr:rowOff>
    </xdr:to>
    <xdr:sp macro="" textlink="">
      <xdr:nvSpPr>
        <xdr:cNvPr id="2" name="CaixaDeTexto 1"/>
        <xdr:cNvSpPr txBox="1"/>
      </xdr:nvSpPr>
      <xdr:spPr>
        <a:xfrm>
          <a:off x="23814" y="214313"/>
          <a:ext cx="8501062" cy="5151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pt-BR" sz="1100" b="1">
              <a:solidFill>
                <a:schemeClr val="dk1"/>
              </a:solidFill>
              <a:effectLst/>
              <a:latin typeface="+mn-lt"/>
              <a:ea typeface="+mn-ea"/>
              <a:cs typeface="+mn-cs"/>
            </a:rPr>
            <a:t>(Enem 2018)  </a:t>
          </a:r>
          <a:r>
            <a:rPr lang="pt-BR" sz="1100">
              <a:solidFill>
                <a:schemeClr val="dk1"/>
              </a:solidFill>
              <a:effectLst/>
              <a:latin typeface="+mn-lt"/>
              <a:ea typeface="+mn-ea"/>
              <a:cs typeface="+mn-cs"/>
            </a:rPr>
            <a:t>Um projetista deseja construir um brinquedo que lance um pequeno cubo ao longo de um trilho horizontal, e o dispositivo precisa oferecer a opção de mudar a velocidade de lançamento. Para isso, ele utiliza uma mola e um trilho onde o atrito pode ser desprezado, conforme a figura.</a:t>
          </a:r>
        </a:p>
        <a:p>
          <a:endParaRPr lang="pt-BR" sz="1100" b="0"/>
        </a:p>
        <a:p>
          <a:endParaRPr lang="pt-BR" sz="1100" b="0"/>
        </a:p>
        <a:p>
          <a:endParaRPr lang="pt-BR" sz="1100" b="0"/>
        </a:p>
        <a:p>
          <a:endParaRPr lang="pt-BR" sz="1100" b="0"/>
        </a:p>
        <a:p>
          <a:endParaRPr lang="pt-BR" sz="1100" b="0"/>
        </a:p>
        <a:p>
          <a:endParaRPr lang="pt-BR" sz="1100" b="0"/>
        </a:p>
        <a:p>
          <a:endParaRPr lang="pt-BR" sz="1100" b="0"/>
        </a:p>
        <a:p>
          <a:endParaRPr lang="pt-BR" sz="1100" b="0"/>
        </a:p>
        <a:p>
          <a:endParaRPr lang="pt-BR" sz="1100" b="0"/>
        </a:p>
        <a:p>
          <a:endParaRPr lang="pt-BR" sz="1100" b="0"/>
        </a:p>
        <a:p>
          <a:endParaRPr lang="pt-BR" sz="1100" b="0"/>
        </a:p>
        <a:p>
          <a:endParaRPr lang="pt-BR" sz="1100" b="0"/>
        </a:p>
        <a:p>
          <a:endParaRPr lang="pt-BR" sz="1100" b="0"/>
        </a:p>
        <a:p>
          <a:endParaRPr lang="pt-BR" sz="1100" b="0"/>
        </a:p>
        <a:p>
          <a:r>
            <a:rPr lang="pt-BR" sz="1100">
              <a:solidFill>
                <a:schemeClr val="dk1"/>
              </a:solidFill>
              <a:effectLst/>
              <a:latin typeface="+mn-lt"/>
              <a:ea typeface="+mn-ea"/>
              <a:cs typeface="+mn-cs"/>
            </a:rPr>
            <a:t>Para que a velocidade de lançamento do cubo seja aumentada quatro vezes, o projetista deve:</a:t>
          </a: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a) manter a mesma mola e aumentar duas vezes a sua deformação.    </a:t>
          </a:r>
        </a:p>
        <a:p>
          <a:r>
            <a:rPr lang="pt-BR" sz="1100">
              <a:solidFill>
                <a:schemeClr val="dk1"/>
              </a:solidFill>
              <a:effectLst/>
              <a:latin typeface="+mn-lt"/>
              <a:ea typeface="+mn-ea"/>
              <a:cs typeface="+mn-cs"/>
            </a:rPr>
            <a:t>b) manter a mesma mola e aumentar quatro vezes a sua deformação.    </a:t>
          </a:r>
        </a:p>
        <a:p>
          <a:r>
            <a:rPr lang="pt-BR" sz="1100">
              <a:solidFill>
                <a:schemeClr val="dk1"/>
              </a:solidFill>
              <a:effectLst/>
              <a:latin typeface="+mn-lt"/>
              <a:ea typeface="+mn-ea"/>
              <a:cs typeface="+mn-cs"/>
            </a:rPr>
            <a:t>c) manter a mesma mola e aumentar dezesseis vezes a sua deformação.    </a:t>
          </a:r>
        </a:p>
        <a:p>
          <a:r>
            <a:rPr lang="pt-BR" sz="1100">
              <a:solidFill>
                <a:schemeClr val="dk1"/>
              </a:solidFill>
              <a:effectLst/>
              <a:latin typeface="+mn-lt"/>
              <a:ea typeface="+mn-ea"/>
              <a:cs typeface="+mn-cs"/>
            </a:rPr>
            <a:t>d) trocar a mola por outra de constante elástica duas vezes maior e manter a deformação.    </a:t>
          </a:r>
        </a:p>
        <a:p>
          <a:r>
            <a:rPr lang="pt-BR" sz="1100">
              <a:solidFill>
                <a:schemeClr val="dk1"/>
              </a:solidFill>
              <a:effectLst/>
              <a:latin typeface="+mn-lt"/>
              <a:ea typeface="+mn-ea"/>
              <a:cs typeface="+mn-cs"/>
            </a:rPr>
            <a:t>e) trocar a mola por outra de constante elástica quatro vezes maior e manter a deformação.    </a:t>
          </a:r>
        </a:p>
        <a:p>
          <a:r>
            <a:rPr lang="pt-BR" sz="1100">
              <a:solidFill>
                <a:schemeClr val="dk1"/>
              </a:solidFill>
              <a:effectLst/>
              <a:latin typeface="+mn-lt"/>
              <a:ea typeface="+mn-ea"/>
              <a:cs typeface="+mn-cs"/>
            </a:rPr>
            <a:t>  </a:t>
          </a:r>
        </a:p>
        <a:p>
          <a:endParaRPr lang="pt-BR" sz="1100" b="0"/>
        </a:p>
      </xdr:txBody>
    </xdr:sp>
    <xdr:clientData/>
  </xdr:twoCellAnchor>
  <xdr:twoCellAnchor editAs="oneCell">
    <xdr:from>
      <xdr:col>2</xdr:col>
      <xdr:colOff>95252</xdr:colOff>
      <xdr:row>1</xdr:row>
      <xdr:rowOff>952500</xdr:rowOff>
    </xdr:from>
    <xdr:to>
      <xdr:col>7</xdr:col>
      <xdr:colOff>487364</xdr:colOff>
      <xdr:row>1</xdr:row>
      <xdr:rowOff>2409825</xdr:rowOff>
    </xdr:to>
    <xdr:pic>
      <xdr:nvPicPr>
        <xdr:cNvPr id="3" name="Imagem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7627" y="1254125"/>
          <a:ext cx="3448050" cy="1457325"/>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31750</xdr:colOff>
      <xdr:row>1</xdr:row>
      <xdr:rowOff>31750</xdr:rowOff>
    </xdr:from>
    <xdr:to>
      <xdr:col>13</xdr:col>
      <xdr:colOff>579437</xdr:colOff>
      <xdr:row>1</xdr:row>
      <xdr:rowOff>5183187</xdr:rowOff>
    </xdr:to>
    <xdr:sp macro="" textlink="">
      <xdr:nvSpPr>
        <xdr:cNvPr id="2" name="CaixaDeTexto 1"/>
        <xdr:cNvSpPr txBox="1"/>
      </xdr:nvSpPr>
      <xdr:spPr>
        <a:xfrm>
          <a:off x="31750" y="230188"/>
          <a:ext cx="8493125" cy="5151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solidFill>
                <a:schemeClr val="dk1"/>
              </a:solidFill>
              <a:effectLst/>
              <a:latin typeface="+mn-lt"/>
              <a:ea typeface="+mn-ea"/>
              <a:cs typeface="+mn-cs"/>
            </a:rPr>
            <a:t>(Enem 2018)  </a:t>
          </a:r>
          <a:r>
            <a:rPr lang="pt-BR" sz="1100">
              <a:solidFill>
                <a:schemeClr val="dk1"/>
              </a:solidFill>
              <a:effectLst/>
              <a:latin typeface="+mn-lt"/>
              <a:ea typeface="+mn-ea"/>
              <a:cs typeface="+mn-cs"/>
            </a:rPr>
            <a:t>Talvez você já tenha bebido suco usando dois canudinhos iguais. Entretanto, pode-se verificar que, se colocar um canudo imerso no suco e outro do lado de fora do líquido, fazendo a sucção simultaneamente em ambos, você terá dificuldade em bebê-lo.</a:t>
          </a:r>
        </a:p>
        <a:p>
          <a:r>
            <a:rPr lang="pt-BR" sz="1100">
              <a:solidFill>
                <a:schemeClr val="dk1"/>
              </a:solidFill>
              <a:effectLst/>
              <a:latin typeface="+mn-lt"/>
              <a:ea typeface="+mn-ea"/>
              <a:cs typeface="+mn-cs"/>
            </a:rPr>
            <a:t> </a:t>
          </a:r>
        </a:p>
        <a:p>
          <a:r>
            <a:rPr lang="pt-BR" sz="1100">
              <a:solidFill>
                <a:schemeClr val="dk1"/>
              </a:solidFill>
              <a:effectLst/>
              <a:latin typeface="+mn-lt"/>
              <a:ea typeface="+mn-ea"/>
              <a:cs typeface="+mn-cs"/>
            </a:rPr>
            <a:t>Essa dificuldade ocorre porque o(a):</a:t>
          </a: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a) força necessária para a sucção do ar e do suco simultaneamente dobra de valor.    </a:t>
          </a:r>
        </a:p>
        <a:p>
          <a:r>
            <a:rPr lang="pt-BR" sz="1100">
              <a:solidFill>
                <a:schemeClr val="dk1"/>
              </a:solidFill>
              <a:effectLst/>
              <a:latin typeface="+mn-lt"/>
              <a:ea typeface="+mn-ea"/>
              <a:cs typeface="+mn-cs"/>
            </a:rPr>
            <a:t>b) densidade do ar é menor que a do suco, portanto, o volume de ar aspirado é muito maior que o volume de suco.   </a:t>
          </a:r>
        </a:p>
        <a:p>
          <a:r>
            <a:rPr lang="pt-BR" sz="1100">
              <a:solidFill>
                <a:schemeClr val="dk1"/>
              </a:solidFill>
              <a:effectLst/>
              <a:latin typeface="+mn-lt"/>
              <a:ea typeface="+mn-ea"/>
              <a:cs typeface="+mn-cs"/>
            </a:rPr>
            <a:t>c) velocidade com que o suco sobe deve ser constante nos dois canudos, o que é impossível com um dos canudos de fora.    </a:t>
          </a:r>
        </a:p>
        <a:p>
          <a:r>
            <a:rPr lang="pt-BR" sz="1100">
              <a:solidFill>
                <a:schemeClr val="dk1"/>
              </a:solidFill>
              <a:effectLst/>
              <a:latin typeface="+mn-lt"/>
              <a:ea typeface="+mn-ea"/>
              <a:cs typeface="+mn-cs"/>
            </a:rPr>
            <a:t>d) peso da coluna de suco é consideravelmente maior que o peso da coluna de ar, o que dificulta a sucção do líquido.    </a:t>
          </a:r>
        </a:p>
        <a:p>
          <a:r>
            <a:rPr lang="pt-BR" sz="1100">
              <a:solidFill>
                <a:schemeClr val="dk1"/>
              </a:solidFill>
              <a:effectLst/>
              <a:latin typeface="+mn-lt"/>
              <a:ea typeface="+mn-ea"/>
              <a:cs typeface="+mn-cs"/>
            </a:rPr>
            <a:t>e) pressão no interior da boca assume praticamente o mesmo valor daquela que atua sobre o suco.    </a:t>
          </a:r>
        </a:p>
        <a:p>
          <a:endParaRPr lang="pt-BR"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31750</xdr:colOff>
      <xdr:row>1</xdr:row>
      <xdr:rowOff>15875</xdr:rowOff>
    </xdr:from>
    <xdr:to>
      <xdr:col>13</xdr:col>
      <xdr:colOff>579437</xdr:colOff>
      <xdr:row>1</xdr:row>
      <xdr:rowOff>5183187</xdr:rowOff>
    </xdr:to>
    <xdr:sp macro="" textlink="">
      <xdr:nvSpPr>
        <xdr:cNvPr id="2" name="CaixaDeTexto 1"/>
        <xdr:cNvSpPr txBox="1"/>
      </xdr:nvSpPr>
      <xdr:spPr>
        <a:xfrm>
          <a:off x="31750" y="214313"/>
          <a:ext cx="8493125" cy="516731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solidFill>
                <a:schemeClr val="dk1"/>
              </a:solidFill>
              <a:effectLst/>
              <a:latin typeface="+mn-lt"/>
              <a:ea typeface="+mn-ea"/>
              <a:cs typeface="+mn-cs"/>
            </a:rPr>
            <a:t>(Enem 2018)  </a:t>
          </a:r>
          <a:r>
            <a:rPr lang="pt-BR" sz="1100">
              <a:solidFill>
                <a:schemeClr val="dk1"/>
              </a:solidFill>
              <a:effectLst/>
              <a:latin typeface="+mn-lt"/>
              <a:ea typeface="+mn-ea"/>
              <a:cs typeface="+mn-cs"/>
            </a:rPr>
            <a:t>As pessoas que utilizam objetos cujo princípio de funcionamento é o mesmo do das alavancas aplicam uma força, chamada de força potente, em um dado ponto da barra, para superar ou equilibrar uma segunda força, chamada de resistente, em outro ponto da barra. Por causa das diferentes distâncias entre os pontos de aplicação das forças, potente e resistente, os seus efeitos também são diferentes. A figura mostra alguns exemplos desses objetos.</a:t>
          </a:r>
        </a:p>
        <a:p>
          <a:r>
            <a:rPr lang="pt-BR" sz="1100">
              <a:solidFill>
                <a:schemeClr val="dk1"/>
              </a:solidFill>
              <a:effectLst/>
              <a:latin typeface="+mn-lt"/>
              <a:ea typeface="+mn-ea"/>
              <a:cs typeface="+mn-cs"/>
            </a:rPr>
            <a:t> </a:t>
          </a: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 </a:t>
          </a:r>
        </a:p>
        <a:p>
          <a:r>
            <a:rPr lang="pt-BR" sz="1100">
              <a:solidFill>
                <a:schemeClr val="dk1"/>
              </a:solidFill>
              <a:effectLst/>
              <a:latin typeface="+mn-lt"/>
              <a:ea typeface="+mn-ea"/>
              <a:cs typeface="+mn-cs"/>
            </a:rPr>
            <a:t>Em qual dos objetos a força potente é maior que a força resistente? </a:t>
          </a: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a) Pinça.   </a:t>
          </a:r>
        </a:p>
        <a:p>
          <a:r>
            <a:rPr lang="pt-BR" sz="1100">
              <a:solidFill>
                <a:schemeClr val="dk1"/>
              </a:solidFill>
              <a:effectLst/>
              <a:latin typeface="+mn-lt"/>
              <a:ea typeface="+mn-ea"/>
              <a:cs typeface="+mn-cs"/>
            </a:rPr>
            <a:t>b) Alicate.    </a:t>
          </a:r>
        </a:p>
        <a:p>
          <a:r>
            <a:rPr lang="pt-BR" sz="1100">
              <a:solidFill>
                <a:schemeClr val="dk1"/>
              </a:solidFill>
              <a:effectLst/>
              <a:latin typeface="+mn-lt"/>
              <a:ea typeface="+mn-ea"/>
              <a:cs typeface="+mn-cs"/>
            </a:rPr>
            <a:t>c) Quebra-nozes.    </a:t>
          </a:r>
        </a:p>
        <a:p>
          <a:r>
            <a:rPr lang="pt-BR" sz="1100">
              <a:solidFill>
                <a:schemeClr val="dk1"/>
              </a:solidFill>
              <a:effectLst/>
              <a:latin typeface="+mn-lt"/>
              <a:ea typeface="+mn-ea"/>
              <a:cs typeface="+mn-cs"/>
            </a:rPr>
            <a:t>d) Carrinho de mão.    </a:t>
          </a:r>
        </a:p>
        <a:p>
          <a:r>
            <a:rPr lang="pt-BR" sz="1100">
              <a:solidFill>
                <a:schemeClr val="dk1"/>
              </a:solidFill>
              <a:effectLst/>
              <a:latin typeface="+mn-lt"/>
              <a:ea typeface="+mn-ea"/>
              <a:cs typeface="+mn-cs"/>
            </a:rPr>
            <a:t>e) Abridor de garrafa.    </a:t>
          </a:r>
        </a:p>
        <a:p>
          <a:r>
            <a:rPr lang="pt-BR" sz="1100">
              <a:solidFill>
                <a:schemeClr val="dk1"/>
              </a:solidFill>
              <a:effectLst/>
              <a:latin typeface="+mn-lt"/>
              <a:ea typeface="+mn-ea"/>
              <a:cs typeface="+mn-cs"/>
            </a:rPr>
            <a:t>  </a:t>
          </a:r>
        </a:p>
        <a:p>
          <a:endParaRPr lang="pt-BR" sz="1100"/>
        </a:p>
      </xdr:txBody>
    </xdr:sp>
    <xdr:clientData/>
  </xdr:twoCellAnchor>
  <xdr:twoCellAnchor editAs="oneCell">
    <xdr:from>
      <xdr:col>2</xdr:col>
      <xdr:colOff>23812</xdr:colOff>
      <xdr:row>1</xdr:row>
      <xdr:rowOff>976313</xdr:rowOff>
    </xdr:from>
    <xdr:to>
      <xdr:col>8</xdr:col>
      <xdr:colOff>242887</xdr:colOff>
      <xdr:row>1</xdr:row>
      <xdr:rowOff>2986088</xdr:rowOff>
    </xdr:to>
    <xdr:pic>
      <xdr:nvPicPr>
        <xdr:cNvPr id="3" name="Imagem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6187" y="1277938"/>
          <a:ext cx="3886200" cy="2009775"/>
        </a:xfrm>
        <a:prstGeom prst="rect">
          <a:avLst/>
        </a:prstGeom>
        <a:noFill/>
        <a:ln>
          <a:noFill/>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31750</xdr:colOff>
      <xdr:row>1</xdr:row>
      <xdr:rowOff>31750</xdr:rowOff>
    </xdr:from>
    <xdr:to>
      <xdr:col>13</xdr:col>
      <xdr:colOff>579437</xdr:colOff>
      <xdr:row>1</xdr:row>
      <xdr:rowOff>5183187</xdr:rowOff>
    </xdr:to>
    <xdr:sp macro="" textlink="">
      <xdr:nvSpPr>
        <xdr:cNvPr id="2" name="CaixaDeTexto 1"/>
        <xdr:cNvSpPr txBox="1"/>
      </xdr:nvSpPr>
      <xdr:spPr>
        <a:xfrm>
          <a:off x="31750" y="230188"/>
          <a:ext cx="8493125" cy="515143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solidFill>
                <a:schemeClr val="dk1"/>
              </a:solidFill>
              <a:effectLst/>
              <a:latin typeface="+mn-lt"/>
              <a:ea typeface="+mn-ea"/>
              <a:cs typeface="+mn-cs"/>
            </a:rPr>
            <a:t>(Enem 2018)  </a:t>
          </a:r>
          <a:r>
            <a:rPr lang="pt-BR" sz="1100">
              <a:solidFill>
                <a:schemeClr val="dk1"/>
              </a:solidFill>
              <a:effectLst/>
              <a:latin typeface="+mn-lt"/>
              <a:ea typeface="+mn-ea"/>
              <a:cs typeface="+mn-cs"/>
            </a:rPr>
            <a:t>A figura representa um prisma óptico, constituído de um material transparente, cujo índice de refração é crescente com a frequência da luz que sobre ele incide. Um feixe luminoso, composto por luzes vermelha, azul e verde, incide na face  emerge na face  e, após ser refletido por um espelho, incide num filme para fotografia colorida, revelando três pontos.</a:t>
          </a:r>
        </a:p>
        <a:p>
          <a:endParaRPr lang="pt-BR" sz="1100"/>
        </a:p>
        <a:p>
          <a:endParaRPr lang="pt-BR" sz="1100"/>
        </a:p>
        <a:p>
          <a:endParaRPr lang="pt-BR" sz="1100"/>
        </a:p>
        <a:p>
          <a:endParaRPr lang="pt-BR" sz="1100"/>
        </a:p>
        <a:p>
          <a:endParaRPr lang="pt-BR" sz="1100"/>
        </a:p>
        <a:p>
          <a:endParaRPr lang="pt-BR" sz="1100"/>
        </a:p>
        <a:p>
          <a:endParaRPr lang="pt-BR" sz="1100"/>
        </a:p>
        <a:p>
          <a:endParaRPr lang="pt-BR" sz="1100"/>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Observando os pontos luminosos revelados no filme, de baixo para cima, constatam-se as seguintes cores: </a:t>
          </a: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a) Vermelha, verde, azul.    </a:t>
          </a:r>
        </a:p>
        <a:p>
          <a:r>
            <a:rPr lang="pt-BR" sz="1100">
              <a:solidFill>
                <a:schemeClr val="dk1"/>
              </a:solidFill>
              <a:effectLst/>
              <a:latin typeface="+mn-lt"/>
              <a:ea typeface="+mn-ea"/>
              <a:cs typeface="+mn-cs"/>
            </a:rPr>
            <a:t>b) Verde, vermelha, azul.    </a:t>
          </a:r>
        </a:p>
        <a:p>
          <a:r>
            <a:rPr lang="pt-BR" sz="1100">
              <a:solidFill>
                <a:schemeClr val="dk1"/>
              </a:solidFill>
              <a:effectLst/>
              <a:latin typeface="+mn-lt"/>
              <a:ea typeface="+mn-ea"/>
              <a:cs typeface="+mn-cs"/>
            </a:rPr>
            <a:t>c) Azul, verde, vermelha.    </a:t>
          </a:r>
        </a:p>
        <a:p>
          <a:r>
            <a:rPr lang="pt-BR" sz="1100">
              <a:solidFill>
                <a:schemeClr val="dk1"/>
              </a:solidFill>
              <a:effectLst/>
              <a:latin typeface="+mn-lt"/>
              <a:ea typeface="+mn-ea"/>
              <a:cs typeface="+mn-cs"/>
            </a:rPr>
            <a:t>d) Verde, azul, vermelha.    </a:t>
          </a:r>
        </a:p>
        <a:p>
          <a:r>
            <a:rPr lang="pt-BR" sz="1100">
              <a:solidFill>
                <a:schemeClr val="dk1"/>
              </a:solidFill>
              <a:effectLst/>
              <a:latin typeface="+mn-lt"/>
              <a:ea typeface="+mn-ea"/>
              <a:cs typeface="+mn-cs"/>
            </a:rPr>
            <a:t>e) Azul, vermelha, verde.    </a:t>
          </a:r>
        </a:p>
        <a:p>
          <a:endParaRPr lang="pt-BR" sz="1100"/>
        </a:p>
      </xdr:txBody>
    </xdr:sp>
    <xdr:clientData/>
  </xdr:twoCellAnchor>
  <xdr:twoCellAnchor editAs="oneCell">
    <xdr:from>
      <xdr:col>2</xdr:col>
      <xdr:colOff>182562</xdr:colOff>
      <xdr:row>1</xdr:row>
      <xdr:rowOff>722313</xdr:rowOff>
    </xdr:from>
    <xdr:to>
      <xdr:col>10</xdr:col>
      <xdr:colOff>160337</xdr:colOff>
      <xdr:row>1</xdr:row>
      <xdr:rowOff>3275013</xdr:rowOff>
    </xdr:to>
    <xdr:pic>
      <xdr:nvPicPr>
        <xdr:cNvPr id="3" name="Imagem 2"/>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404937" y="1023938"/>
          <a:ext cx="4867275" cy="2552700"/>
        </a:xfrm>
        <a:prstGeom prst="rect">
          <a:avLst/>
        </a:prstGeom>
        <a:noFill/>
        <a:ln>
          <a:noFill/>
        </a:ln>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39688</xdr:colOff>
      <xdr:row>1</xdr:row>
      <xdr:rowOff>31750</xdr:rowOff>
    </xdr:from>
    <xdr:to>
      <xdr:col>13</xdr:col>
      <xdr:colOff>579437</xdr:colOff>
      <xdr:row>1</xdr:row>
      <xdr:rowOff>5175250</xdr:rowOff>
    </xdr:to>
    <xdr:sp macro="" textlink="">
      <xdr:nvSpPr>
        <xdr:cNvPr id="2" name="CaixaDeTexto 1"/>
        <xdr:cNvSpPr txBox="1"/>
      </xdr:nvSpPr>
      <xdr:spPr>
        <a:xfrm>
          <a:off x="39688" y="230188"/>
          <a:ext cx="8485187"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solidFill>
                <a:schemeClr val="dk1"/>
              </a:solidFill>
              <a:effectLst/>
              <a:latin typeface="+mn-lt"/>
              <a:ea typeface="+mn-ea"/>
              <a:cs typeface="+mn-cs"/>
            </a:rPr>
            <a:t>(Enem 2018)  </a:t>
          </a:r>
          <a:r>
            <a:rPr lang="pt-BR" sz="1100">
              <a:solidFill>
                <a:schemeClr val="dk1"/>
              </a:solidFill>
              <a:effectLst/>
              <a:latin typeface="+mn-lt"/>
              <a:ea typeface="+mn-ea"/>
              <a:cs typeface="+mn-cs"/>
            </a:rPr>
            <a:t>Alguns peixes, como o poraquê, a enguia-elétrica da Amazônia, podem produzir uma corrente elétrica quando se encontram em perigo. Um poraquê de 1 metro de comprimento, em perigo, produz uma corrente em torno de 2  ampères e uma voltagem de 600 volts.</a:t>
          </a:r>
        </a:p>
        <a:p>
          <a:r>
            <a:rPr lang="pt-BR" sz="1100">
              <a:solidFill>
                <a:schemeClr val="dk1"/>
              </a:solidFill>
              <a:effectLst/>
              <a:latin typeface="+mn-lt"/>
              <a:ea typeface="+mn-ea"/>
              <a:cs typeface="+mn-cs"/>
            </a:rPr>
            <a:t> </a:t>
          </a:r>
        </a:p>
        <a:p>
          <a:r>
            <a:rPr lang="pt-BR" sz="1100">
              <a:solidFill>
                <a:schemeClr val="dk1"/>
              </a:solidFill>
              <a:effectLst/>
              <a:latin typeface="+mn-lt"/>
              <a:ea typeface="+mn-ea"/>
              <a:cs typeface="+mn-cs"/>
            </a:rPr>
            <a:t>O quadro apresenta a potência aproximada de equipamentos elétricos.</a:t>
          </a: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endParaRPr lang="pt-BR" sz="1100">
            <a:solidFill>
              <a:schemeClr val="dk1"/>
            </a:solidFill>
            <a:effectLst/>
            <a:latin typeface="+mn-lt"/>
            <a:ea typeface="+mn-ea"/>
            <a:cs typeface="+mn-cs"/>
          </a:endParaRPr>
        </a:p>
        <a:p>
          <a:r>
            <a:rPr lang="pt-BR" sz="1100">
              <a:solidFill>
                <a:schemeClr val="dk1"/>
              </a:solidFill>
              <a:effectLst/>
              <a:latin typeface="+mn-lt"/>
              <a:ea typeface="+mn-ea"/>
              <a:cs typeface="+mn-cs"/>
            </a:rPr>
            <a:t>O equipamento elétrico que tem potência similar àquela produzida por esse peixe em perigo é o(a)</a:t>
          </a:r>
        </a:p>
        <a:p>
          <a:r>
            <a:rPr lang="pt-BR" sz="1100">
              <a:solidFill>
                <a:schemeClr val="dk1"/>
              </a:solidFill>
              <a:effectLst/>
              <a:latin typeface="+mn-lt"/>
              <a:ea typeface="+mn-ea"/>
              <a:cs typeface="+mn-cs"/>
            </a:rPr>
            <a:t>a) exaustor.    </a:t>
          </a:r>
        </a:p>
        <a:p>
          <a:r>
            <a:rPr lang="pt-BR" sz="1100">
              <a:solidFill>
                <a:schemeClr val="dk1"/>
              </a:solidFill>
              <a:effectLst/>
              <a:latin typeface="+mn-lt"/>
              <a:ea typeface="+mn-ea"/>
              <a:cs typeface="+mn-cs"/>
            </a:rPr>
            <a:t>b) computador.    </a:t>
          </a:r>
        </a:p>
        <a:p>
          <a:r>
            <a:rPr lang="pt-BR" sz="1100">
              <a:solidFill>
                <a:schemeClr val="dk1"/>
              </a:solidFill>
              <a:effectLst/>
              <a:latin typeface="+mn-lt"/>
              <a:ea typeface="+mn-ea"/>
              <a:cs typeface="+mn-cs"/>
            </a:rPr>
            <a:t>c) aspirador de pó.    </a:t>
          </a:r>
        </a:p>
        <a:p>
          <a:r>
            <a:rPr lang="pt-BR" sz="1100">
              <a:solidFill>
                <a:schemeClr val="dk1"/>
              </a:solidFill>
              <a:effectLst/>
              <a:latin typeface="+mn-lt"/>
              <a:ea typeface="+mn-ea"/>
              <a:cs typeface="+mn-cs"/>
            </a:rPr>
            <a:t>d) churrasqueira elétrica.    </a:t>
          </a:r>
        </a:p>
        <a:p>
          <a:r>
            <a:rPr lang="pt-BR" sz="1100">
              <a:solidFill>
                <a:schemeClr val="dk1"/>
              </a:solidFill>
              <a:effectLst/>
              <a:latin typeface="+mn-lt"/>
              <a:ea typeface="+mn-ea"/>
              <a:cs typeface="+mn-cs"/>
            </a:rPr>
            <a:t>e) secadora de roupas.    </a:t>
          </a:r>
        </a:p>
      </xdr:txBody>
    </xdr:sp>
    <xdr:clientData/>
  </xdr:twoCellAnchor>
  <xdr:twoCellAnchor editAs="oneCell">
    <xdr:from>
      <xdr:col>3</xdr:col>
      <xdr:colOff>269875</xdr:colOff>
      <xdr:row>1</xdr:row>
      <xdr:rowOff>857250</xdr:rowOff>
    </xdr:from>
    <xdr:to>
      <xdr:col>9</xdr:col>
      <xdr:colOff>96838</xdr:colOff>
      <xdr:row>1</xdr:row>
      <xdr:rowOff>2844800</xdr:rowOff>
    </xdr:to>
    <xdr:pic>
      <xdr:nvPicPr>
        <xdr:cNvPr id="3"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3438" y="1158875"/>
          <a:ext cx="3494088" cy="19875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31750</xdr:colOff>
      <xdr:row>1</xdr:row>
      <xdr:rowOff>23812</xdr:rowOff>
    </xdr:from>
    <xdr:to>
      <xdr:col>13</xdr:col>
      <xdr:colOff>579437</xdr:colOff>
      <xdr:row>1</xdr:row>
      <xdr:rowOff>5183187</xdr:rowOff>
    </xdr:to>
    <xdr:sp macro="" textlink="">
      <xdr:nvSpPr>
        <xdr:cNvPr id="2" name="CaixaDeTexto 1"/>
        <xdr:cNvSpPr txBox="1"/>
      </xdr:nvSpPr>
      <xdr:spPr>
        <a:xfrm>
          <a:off x="31750" y="222250"/>
          <a:ext cx="8493125" cy="5159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pt-BR" sz="1100" b="1">
              <a:solidFill>
                <a:schemeClr val="dk1"/>
              </a:solidFill>
              <a:effectLst/>
              <a:latin typeface="+mn-lt"/>
              <a:ea typeface="+mn-ea"/>
              <a:cs typeface="+mn-cs"/>
            </a:rPr>
            <a:t>(Enem 2018)  </a:t>
          </a:r>
          <a:r>
            <a:rPr lang="pt-BR" sz="1100">
              <a:solidFill>
                <a:schemeClr val="dk1"/>
              </a:solidFill>
              <a:effectLst/>
              <a:latin typeface="+mn-lt"/>
              <a:ea typeface="+mn-ea"/>
              <a:cs typeface="+mn-cs"/>
            </a:rPr>
            <a:t>Muitos </a:t>
          </a:r>
          <a:r>
            <a:rPr lang="pt-BR" sz="1100" i="1">
              <a:solidFill>
                <a:schemeClr val="dk1"/>
              </a:solidFill>
              <a:effectLst/>
              <a:latin typeface="+mn-lt"/>
              <a:ea typeface="+mn-ea"/>
              <a:cs typeface="+mn-cs"/>
            </a:rPr>
            <a:t>smartphones</a:t>
          </a:r>
          <a:r>
            <a:rPr lang="pt-BR" sz="1100">
              <a:solidFill>
                <a:schemeClr val="dk1"/>
              </a:solidFill>
              <a:effectLst/>
              <a:latin typeface="+mn-lt"/>
              <a:ea typeface="+mn-ea"/>
              <a:cs typeface="+mn-cs"/>
            </a:rPr>
            <a:t> e </a:t>
          </a:r>
          <a:r>
            <a:rPr lang="pt-BR" sz="1100" i="1">
              <a:solidFill>
                <a:schemeClr val="dk1"/>
              </a:solidFill>
              <a:effectLst/>
              <a:latin typeface="+mn-lt"/>
              <a:ea typeface="+mn-ea"/>
              <a:cs typeface="+mn-cs"/>
            </a:rPr>
            <a:t>tablets</a:t>
          </a:r>
          <a:r>
            <a:rPr lang="pt-BR" sz="1100">
              <a:solidFill>
                <a:schemeClr val="dk1"/>
              </a:solidFill>
              <a:effectLst/>
              <a:latin typeface="+mn-lt"/>
              <a:ea typeface="+mn-ea"/>
              <a:cs typeface="+mn-cs"/>
            </a:rPr>
            <a:t> não precisam mais de teclas, uma vez que todos os comandos podem ser dados ao se pressionar a própria tela. Inicialmente essa tecnologia foi proporcionada por meio das telas resistivas, formadas basicamente por duas camadas de material condutor transparente que não se encostam até que alguém as pressione, modificando a resistência total do circuito de acordo com o ponto onde ocorre o toque. A imagem é uma simplificação do circuito formado pelas placas, em que  e  representam pontos onde o circuito pode ser fechado por meio do toque.</a:t>
          </a: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pt-BR" sz="1100">
              <a:solidFill>
                <a:schemeClr val="dk1"/>
              </a:solidFill>
              <a:effectLst/>
              <a:latin typeface="+mn-lt"/>
              <a:ea typeface="+mn-ea"/>
              <a:cs typeface="+mn-cs"/>
            </a:rPr>
            <a:t>Qual é a resistência equivalente no circuito provocada por um toque que fecha o circuito no ponto  A?</a:t>
          </a:r>
        </a:p>
        <a:p>
          <a:pPr marL="0" marR="0" indent="0" defTabSz="914400" eaLnBrk="1" fontAlgn="auto" latinLnBrk="0" hangingPunct="1">
            <a:lnSpc>
              <a:spcPct val="100000"/>
            </a:lnSpc>
            <a:spcBef>
              <a:spcPts val="0"/>
            </a:spcBef>
            <a:spcAft>
              <a:spcPts val="0"/>
            </a:spcAft>
            <a:buClrTx/>
            <a:buSzTx/>
            <a:buFontTx/>
            <a:buNone/>
            <a:tabLst/>
            <a:defRPr/>
          </a:pPr>
          <a:endParaRPr lang="pt-BR" sz="1100">
            <a:solidFill>
              <a:schemeClr val="dk1"/>
            </a:solidFill>
            <a:effectLst/>
            <a:latin typeface="+mn-lt"/>
            <a:ea typeface="+mn-ea"/>
            <a:cs typeface="+mn-cs"/>
          </a:endParaRPr>
        </a:p>
        <a:p>
          <a:endParaRPr lang="pt-BR" sz="1100"/>
        </a:p>
      </xdr:txBody>
    </xdr:sp>
    <xdr:clientData/>
  </xdr:twoCellAnchor>
  <xdr:twoCellAnchor editAs="oneCell">
    <xdr:from>
      <xdr:col>0</xdr:col>
      <xdr:colOff>79375</xdr:colOff>
      <xdr:row>1</xdr:row>
      <xdr:rowOff>3436938</xdr:rowOff>
    </xdr:from>
    <xdr:to>
      <xdr:col>1</xdr:col>
      <xdr:colOff>250825</xdr:colOff>
      <xdr:row>1</xdr:row>
      <xdr:rowOff>4357688</xdr:rowOff>
    </xdr:to>
    <xdr:pic>
      <xdr:nvPicPr>
        <xdr:cNvPr id="3"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9375" y="3738563"/>
          <a:ext cx="782638" cy="9207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55562</xdr:colOff>
      <xdr:row>1</xdr:row>
      <xdr:rowOff>912812</xdr:rowOff>
    </xdr:from>
    <xdr:to>
      <xdr:col>7</xdr:col>
      <xdr:colOff>560387</xdr:colOff>
      <xdr:row>1</xdr:row>
      <xdr:rowOff>3033712</xdr:rowOff>
    </xdr:to>
    <xdr:pic>
      <xdr:nvPicPr>
        <xdr:cNvPr id="4" name="Imagem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500312" y="1214437"/>
          <a:ext cx="2338388" cy="2120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0</xdr:col>
      <xdr:colOff>31750</xdr:colOff>
      <xdr:row>1</xdr:row>
      <xdr:rowOff>31750</xdr:rowOff>
    </xdr:from>
    <xdr:to>
      <xdr:col>13</xdr:col>
      <xdr:colOff>579437</xdr:colOff>
      <xdr:row>1</xdr:row>
      <xdr:rowOff>5175250</xdr:rowOff>
    </xdr:to>
    <xdr:sp macro="" textlink="">
      <xdr:nvSpPr>
        <xdr:cNvPr id="2" name="CaixaDeTexto 1"/>
        <xdr:cNvSpPr txBox="1"/>
      </xdr:nvSpPr>
      <xdr:spPr>
        <a:xfrm>
          <a:off x="31750" y="230188"/>
          <a:ext cx="8493125" cy="5143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pt-BR" sz="1100" b="1">
              <a:solidFill>
                <a:schemeClr val="dk1"/>
              </a:solidFill>
              <a:effectLst/>
              <a:latin typeface="+mn-lt"/>
              <a:ea typeface="+mn-ea"/>
              <a:cs typeface="+mn-cs"/>
            </a:rPr>
            <a:t>(Enem 2018)  </a:t>
          </a:r>
          <a:r>
            <a:rPr lang="pt-BR" sz="1100">
              <a:solidFill>
                <a:schemeClr val="dk1"/>
              </a:solidFill>
              <a:effectLst/>
              <a:latin typeface="+mn-lt"/>
              <a:ea typeface="+mn-ea"/>
              <a:cs typeface="+mn-cs"/>
            </a:rPr>
            <a:t>O sonorizador é um dispositivo físico implantado sobre a superfície de uma rodovia de modo que provoque uma trepidação e ruído quando da passagem de um veículo sobre ele, alertando para uma situação atípica à frente, como obras, pedágios ou travessia de pedestres. Ao passar sobre os sonorizadores, a suspensão do veículo sofre vibrações que produzem ondas sonoras, resultando em um barulho peculiar. Considere um veículo que passe com velocidade constante igual a 108 km/h sobre um sonorizador cujas faixas são separadas por uma distância de 8 cm.</a:t>
          </a:r>
        </a:p>
        <a:p>
          <a:r>
            <a:rPr lang="pt-BR" sz="1100">
              <a:solidFill>
                <a:schemeClr val="dk1"/>
              </a:solidFill>
              <a:effectLst/>
              <a:latin typeface="+mn-lt"/>
              <a:ea typeface="+mn-ea"/>
              <a:cs typeface="+mn-cs"/>
            </a:rPr>
            <a:t> </a:t>
          </a:r>
        </a:p>
        <a:p>
          <a:pPr algn="r"/>
          <a:r>
            <a:rPr lang="pt-BR" sz="1100">
              <a:solidFill>
                <a:schemeClr val="dk1"/>
              </a:solidFill>
              <a:effectLst/>
              <a:latin typeface="+mn-lt"/>
              <a:ea typeface="+mn-ea"/>
              <a:cs typeface="+mn-cs"/>
            </a:rPr>
            <a:t>Disponível em: www.denatran.gov.br. Acesso em: 2 set. 2015 (adaptado).</a:t>
          </a:r>
        </a:p>
        <a:p>
          <a:r>
            <a:rPr lang="pt-BR" sz="1100">
              <a:solidFill>
                <a:schemeClr val="dk1"/>
              </a:solidFill>
              <a:effectLst/>
              <a:latin typeface="+mn-lt"/>
              <a:ea typeface="+mn-ea"/>
              <a:cs typeface="+mn-cs"/>
            </a:rPr>
            <a:t> </a:t>
          </a:r>
        </a:p>
        <a:p>
          <a:r>
            <a:rPr lang="pt-BR" sz="1100">
              <a:solidFill>
                <a:schemeClr val="dk1"/>
              </a:solidFill>
              <a:effectLst/>
              <a:latin typeface="+mn-lt"/>
              <a:ea typeface="+mn-ea"/>
              <a:cs typeface="+mn-cs"/>
            </a:rPr>
            <a:t> </a:t>
          </a:r>
        </a:p>
        <a:p>
          <a:r>
            <a:rPr lang="pt-BR" sz="1100">
              <a:solidFill>
                <a:schemeClr val="dk1"/>
              </a:solidFill>
              <a:effectLst/>
              <a:latin typeface="+mn-lt"/>
              <a:ea typeface="+mn-ea"/>
              <a:cs typeface="+mn-cs"/>
            </a:rPr>
            <a:t>A frequência da vibração do automóvel percebida pelo condutor durante a passagem nesse sonorizador é mais próxima de </a:t>
          </a:r>
        </a:p>
        <a:p>
          <a:endParaRPr lang="pt-BR" sz="1100"/>
        </a:p>
      </xdr:txBody>
    </xdr:sp>
    <xdr:clientData/>
  </xdr:twoCellAnchor>
  <xdr:twoCellAnchor editAs="oneCell">
    <xdr:from>
      <xdr:col>0</xdr:col>
      <xdr:colOff>87313</xdr:colOff>
      <xdr:row>1</xdr:row>
      <xdr:rowOff>1912937</xdr:rowOff>
    </xdr:from>
    <xdr:to>
      <xdr:col>1</xdr:col>
      <xdr:colOff>411163</xdr:colOff>
      <xdr:row>1</xdr:row>
      <xdr:rowOff>2947987</xdr:rowOff>
    </xdr:to>
    <xdr:pic>
      <xdr:nvPicPr>
        <xdr:cNvPr id="3" name="Imagem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313" y="2214562"/>
          <a:ext cx="935038" cy="1035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workbookViewId="0"/>
  </sheetViews>
  <sheetFormatPr defaultColWidth="0" defaultRowHeight="15" zeroHeight="1" x14ac:dyDescent="0.25"/>
  <cols>
    <col min="1" max="1" width="168.28515625" customWidth="1"/>
    <col min="2" max="16384" width="9.140625" hidden="1"/>
  </cols>
  <sheetData>
    <row r="1" ht="409.5" customHeight="1" x14ac:dyDescent="0.25"/>
  </sheetData>
  <pageMargins left="0.511811024" right="0.511811024" top="0.78740157499999996" bottom="0.78740157499999996" header="0.31496062000000002" footer="0.31496062000000002"/>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120" zoomScaleNormal="120" workbookViewId="0">
      <selection activeCell="C4" sqref="C4"/>
    </sheetView>
  </sheetViews>
  <sheetFormatPr defaultColWidth="0" defaultRowHeight="15" zeroHeight="1" x14ac:dyDescent="0.25"/>
  <cols>
    <col min="1" max="14" width="9.140625" customWidth="1"/>
    <col min="15" max="16384" width="9.140625" hidden="1"/>
  </cols>
  <sheetData>
    <row r="1" spans="1:14" ht="24" thickBot="1" x14ac:dyDescent="0.4">
      <c r="A1" s="19" t="s">
        <v>12</v>
      </c>
      <c r="B1" s="25"/>
      <c r="C1" s="25"/>
      <c r="D1" s="25"/>
      <c r="E1" s="25"/>
      <c r="F1" s="25"/>
      <c r="G1" s="25"/>
      <c r="H1" s="25"/>
      <c r="I1" s="25"/>
      <c r="J1" s="25"/>
      <c r="K1" s="25"/>
      <c r="L1" s="25"/>
      <c r="M1" s="25"/>
      <c r="N1" s="26"/>
    </row>
    <row r="2" spans="1:14" ht="198" customHeight="1" thickBot="1" x14ac:dyDescent="0.3">
      <c r="A2" s="22"/>
      <c r="B2" s="23"/>
      <c r="C2" s="23"/>
      <c r="D2" s="23"/>
      <c r="E2" s="23"/>
      <c r="F2" s="23"/>
      <c r="G2" s="23"/>
      <c r="H2" s="23"/>
      <c r="I2" s="23"/>
      <c r="J2" s="23"/>
      <c r="K2" s="23"/>
      <c r="L2" s="23"/>
      <c r="M2" s="23"/>
      <c r="N2" s="24"/>
    </row>
    <row r="3" spans="1:14" ht="27" thickBot="1" x14ac:dyDescent="0.45">
      <c r="A3" s="5"/>
      <c r="B3" s="5"/>
      <c r="C3" s="2" t="s">
        <v>1</v>
      </c>
      <c r="D3" s="3"/>
      <c r="E3" s="2" t="s">
        <v>2</v>
      </c>
      <c r="F3" s="3"/>
      <c r="G3" s="2" t="s">
        <v>3</v>
      </c>
      <c r="H3" s="3"/>
      <c r="I3" s="2" t="s">
        <v>4</v>
      </c>
      <c r="J3" s="3"/>
      <c r="K3" s="2" t="s">
        <v>5</v>
      </c>
    </row>
    <row r="4" spans="1:14" ht="16.5" thickBot="1" x14ac:dyDescent="0.3">
      <c r="A4" s="5"/>
      <c r="B4" s="5"/>
      <c r="C4" s="4"/>
      <c r="E4" s="4"/>
      <c r="G4" s="4"/>
      <c r="I4" s="4"/>
      <c r="K4" s="4"/>
    </row>
  </sheetData>
  <sheetProtection password="CE2A" sheet="1" objects="1" scenarios="1" selectLockedCells="1"/>
  <mergeCells count="2">
    <mergeCell ref="A1:N1"/>
    <mergeCell ref="A2:N2"/>
  </mergeCells>
  <dataValidations count="1">
    <dataValidation type="list" allowBlank="1" showInputMessage="1" showErrorMessage="1" sqref="C4 E4 G4 I4 K4">
      <formula1>"X"</formula1>
    </dataValidation>
  </dataValidations>
  <pageMargins left="0.51181102362204722" right="0.51181102362204722" top="0.78740157480314965" bottom="0.78740157480314965" header="0.31496062992125984" footer="0.31496062992125984"/>
  <pageSetup paperSize="9" orientation="landscape" verticalDpi="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120" zoomScaleNormal="120" workbookViewId="0">
      <selection activeCell="C4" sqref="C4"/>
    </sheetView>
  </sheetViews>
  <sheetFormatPr defaultColWidth="0" defaultRowHeight="15" zeroHeight="1" x14ac:dyDescent="0.25"/>
  <cols>
    <col min="1" max="14" width="9.140625" customWidth="1"/>
    <col min="15" max="16384" width="9.140625" hidden="1"/>
  </cols>
  <sheetData>
    <row r="1" spans="1:14" ht="24" thickBot="1" x14ac:dyDescent="0.4">
      <c r="A1" s="19" t="s">
        <v>13</v>
      </c>
      <c r="B1" s="25"/>
      <c r="C1" s="25"/>
      <c r="D1" s="25"/>
      <c r="E1" s="25"/>
      <c r="F1" s="25"/>
      <c r="G1" s="25"/>
      <c r="H1" s="25"/>
      <c r="I1" s="25"/>
      <c r="J1" s="25"/>
      <c r="K1" s="25"/>
      <c r="L1" s="25"/>
      <c r="M1" s="25"/>
      <c r="N1" s="26"/>
    </row>
    <row r="2" spans="1:14" ht="354.75" customHeight="1" thickBot="1" x14ac:dyDescent="0.3">
      <c r="A2" s="22"/>
      <c r="B2" s="23"/>
      <c r="C2" s="23"/>
      <c r="D2" s="23"/>
      <c r="E2" s="23"/>
      <c r="F2" s="23"/>
      <c r="G2" s="23"/>
      <c r="H2" s="23"/>
      <c r="I2" s="23"/>
      <c r="J2" s="23"/>
      <c r="K2" s="23"/>
      <c r="L2" s="23"/>
      <c r="M2" s="23"/>
      <c r="N2" s="24"/>
    </row>
    <row r="3" spans="1:14" ht="27" thickBot="1" x14ac:dyDescent="0.45">
      <c r="A3" s="5"/>
      <c r="B3" s="5"/>
      <c r="C3" s="2" t="s">
        <v>1</v>
      </c>
      <c r="D3" s="3"/>
      <c r="E3" s="2" t="s">
        <v>2</v>
      </c>
      <c r="F3" s="3"/>
      <c r="G3" s="2" t="s">
        <v>3</v>
      </c>
      <c r="H3" s="3"/>
      <c r="I3" s="2" t="s">
        <v>4</v>
      </c>
      <c r="J3" s="3"/>
      <c r="K3" s="2" t="s">
        <v>5</v>
      </c>
    </row>
    <row r="4" spans="1:14" ht="16.5" thickBot="1" x14ac:dyDescent="0.3">
      <c r="A4" s="5"/>
      <c r="B4" s="5"/>
      <c r="C4" s="4"/>
      <c r="E4" s="4"/>
      <c r="G4" s="4"/>
      <c r="I4" s="4"/>
      <c r="K4" s="4"/>
    </row>
  </sheetData>
  <sheetProtection password="CE2A" sheet="1" objects="1" scenarios="1" selectLockedCells="1"/>
  <mergeCells count="2">
    <mergeCell ref="A1:N1"/>
    <mergeCell ref="A2:N2"/>
  </mergeCells>
  <dataValidations count="1">
    <dataValidation type="list" allowBlank="1" showInputMessage="1" showErrorMessage="1" sqref="C4 E4 G4 I4 K4">
      <formula1>"X"</formula1>
    </dataValidation>
  </dataValidations>
  <pageMargins left="0.51181102362204722" right="0.51181102362204722" top="0.78740157480314965" bottom="0.78740157480314965" header="0.31496062992125984" footer="0.31496062992125984"/>
  <pageSetup paperSize="9" orientation="landscape"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32"/>
  <sheetViews>
    <sheetView workbookViewId="0">
      <selection activeCell="A8" sqref="A8"/>
    </sheetView>
  </sheetViews>
  <sheetFormatPr defaultRowHeight="15" x14ac:dyDescent="0.25"/>
  <cols>
    <col min="1" max="1" width="127.7109375" customWidth="1"/>
    <col min="15" max="15" width="9.140625" customWidth="1"/>
  </cols>
  <sheetData>
    <row r="1" spans="2:27" ht="400.5" customHeight="1" x14ac:dyDescent="0.25">
      <c r="B1" s="28"/>
      <c r="C1" s="28"/>
      <c r="D1" s="28"/>
      <c r="E1" s="28"/>
      <c r="F1" s="28"/>
      <c r="G1" s="28"/>
      <c r="H1" s="28"/>
      <c r="I1" s="28"/>
      <c r="J1" s="28"/>
      <c r="K1" s="28"/>
      <c r="L1" s="28"/>
      <c r="M1" s="28"/>
      <c r="N1" s="28"/>
      <c r="O1" s="28"/>
      <c r="P1" s="28"/>
    </row>
    <row r="3" spans="2:27" ht="23.25" x14ac:dyDescent="0.35">
      <c r="B3" s="27" t="s">
        <v>14</v>
      </c>
      <c r="C3" s="27"/>
      <c r="D3" s="27"/>
      <c r="E3" s="27"/>
      <c r="F3" s="27"/>
      <c r="G3" s="27"/>
      <c r="H3" s="27"/>
      <c r="I3" s="27"/>
      <c r="J3" s="27"/>
      <c r="K3" s="27"/>
      <c r="L3" s="27"/>
      <c r="N3" s="27" t="s">
        <v>19</v>
      </c>
      <c r="O3" s="27"/>
      <c r="P3" s="27"/>
      <c r="Q3" s="27"/>
      <c r="R3" s="27"/>
      <c r="S3" s="27"/>
      <c r="T3" s="27"/>
      <c r="U3" s="27"/>
      <c r="V3" s="27"/>
      <c r="W3" s="27"/>
      <c r="X3" s="27"/>
    </row>
    <row r="4" spans="2:27" ht="15.75" thickBot="1" x14ac:dyDescent="0.3">
      <c r="B4" s="6"/>
      <c r="C4" s="7">
        <v>1</v>
      </c>
      <c r="D4" s="7">
        <v>2</v>
      </c>
      <c r="E4" s="7">
        <v>3</v>
      </c>
      <c r="F4" s="7">
        <v>4</v>
      </c>
      <c r="G4" s="7">
        <v>5</v>
      </c>
      <c r="H4" s="7">
        <v>6</v>
      </c>
      <c r="I4" s="7">
        <v>7</v>
      </c>
      <c r="J4" s="7">
        <v>8</v>
      </c>
      <c r="K4" s="7">
        <v>9</v>
      </c>
      <c r="L4" s="7">
        <v>10</v>
      </c>
      <c r="N4" s="6"/>
      <c r="O4" s="7">
        <v>1</v>
      </c>
      <c r="P4" s="7">
        <v>2</v>
      </c>
      <c r="Q4" s="7">
        <v>3</v>
      </c>
      <c r="R4" s="7">
        <v>4</v>
      </c>
      <c r="S4" s="7">
        <v>5</v>
      </c>
      <c r="T4" s="7">
        <v>6</v>
      </c>
      <c r="U4" s="7">
        <v>7</v>
      </c>
      <c r="V4" s="7">
        <v>8</v>
      </c>
      <c r="W4" s="7">
        <v>9</v>
      </c>
      <c r="X4" s="7">
        <v>10</v>
      </c>
    </row>
    <row r="5" spans="2:27" ht="16.5" thickBot="1" x14ac:dyDescent="0.3">
      <c r="B5" s="8" t="s">
        <v>1</v>
      </c>
      <c r="C5" s="4" t="s">
        <v>27</v>
      </c>
      <c r="D5" s="4"/>
      <c r="E5" s="4"/>
      <c r="F5" s="4" t="s">
        <v>27</v>
      </c>
      <c r="G5" s="4" t="s">
        <v>27</v>
      </c>
      <c r="H5" s="4"/>
      <c r="I5" s="4"/>
      <c r="J5" s="4"/>
      <c r="K5" s="4"/>
      <c r="L5" s="4"/>
      <c r="N5" s="8" t="s">
        <v>1</v>
      </c>
      <c r="O5" s="6">
        <f>IF(AND(C27=1,C5="X",C13="X"),1,0)</f>
        <v>0</v>
      </c>
      <c r="P5" s="6">
        <f t="shared" ref="P5:X5" si="0">IF(AND(D27=1,D5="X",D13="X"),1,0)</f>
        <v>0</v>
      </c>
      <c r="Q5" s="6">
        <f t="shared" si="0"/>
        <v>0</v>
      </c>
      <c r="R5" s="6">
        <f t="shared" si="0"/>
        <v>0</v>
      </c>
      <c r="S5" s="6">
        <f t="shared" si="0"/>
        <v>0</v>
      </c>
      <c r="T5" s="6">
        <f t="shared" si="0"/>
        <v>0</v>
      </c>
      <c r="U5" s="6">
        <f t="shared" si="0"/>
        <v>0</v>
      </c>
      <c r="V5" s="6">
        <f t="shared" si="0"/>
        <v>0</v>
      </c>
      <c r="W5" s="6">
        <f t="shared" si="0"/>
        <v>0</v>
      </c>
      <c r="X5" s="6">
        <f t="shared" si="0"/>
        <v>0</v>
      </c>
    </row>
    <row r="6" spans="2:27" ht="16.5" thickBot="1" x14ac:dyDescent="0.3">
      <c r="B6" s="8" t="s">
        <v>2</v>
      </c>
      <c r="C6" s="4"/>
      <c r="D6" s="4" t="s">
        <v>27</v>
      </c>
      <c r="E6" s="4"/>
      <c r="F6" s="4"/>
      <c r="G6" s="4"/>
      <c r="H6" s="4"/>
      <c r="I6" s="4"/>
      <c r="J6" s="4"/>
      <c r="K6" s="4"/>
      <c r="L6" s="4" t="s">
        <v>27</v>
      </c>
      <c r="N6" s="8" t="s">
        <v>2</v>
      </c>
      <c r="O6" s="6">
        <f>IF(AND(C27=1,C6="X",C14="X"),1,0)</f>
        <v>0</v>
      </c>
      <c r="P6" s="6">
        <f t="shared" ref="P6:X6" si="1">IF(AND(D27=1,D6="X",D14="X"),1,0)</f>
        <v>0</v>
      </c>
      <c r="Q6" s="6">
        <f t="shared" si="1"/>
        <v>0</v>
      </c>
      <c r="R6" s="6">
        <f t="shared" si="1"/>
        <v>0</v>
      </c>
      <c r="S6" s="6">
        <f t="shared" si="1"/>
        <v>0</v>
      </c>
      <c r="T6" s="6">
        <f t="shared" si="1"/>
        <v>0</v>
      </c>
      <c r="U6" s="6">
        <f t="shared" si="1"/>
        <v>0</v>
      </c>
      <c r="V6" s="6">
        <f t="shared" si="1"/>
        <v>0</v>
      </c>
      <c r="W6" s="6">
        <f t="shared" si="1"/>
        <v>0</v>
      </c>
      <c r="X6" s="6">
        <f t="shared" si="1"/>
        <v>0</v>
      </c>
    </row>
    <row r="7" spans="2:27" ht="16.5" thickBot="1" x14ac:dyDescent="0.3">
      <c r="B7" s="8" t="s">
        <v>3</v>
      </c>
      <c r="C7" s="4"/>
      <c r="D7" s="4"/>
      <c r="E7" s="4"/>
      <c r="F7" s="4"/>
      <c r="G7" s="4"/>
      <c r="H7" s="4"/>
      <c r="I7" s="4" t="s">
        <v>27</v>
      </c>
      <c r="J7" s="4" t="s">
        <v>27</v>
      </c>
      <c r="K7" s="4"/>
      <c r="L7" s="4"/>
      <c r="N7" s="8" t="s">
        <v>3</v>
      </c>
      <c r="O7" s="6">
        <f>IF(AND(C27=1,C7="X",C15="X"),1,0)</f>
        <v>0</v>
      </c>
      <c r="P7" s="6">
        <f t="shared" ref="P7:X7" si="2">IF(AND(D27=1,D7="X",D15="X"),1,0)</f>
        <v>0</v>
      </c>
      <c r="Q7" s="6">
        <f t="shared" si="2"/>
        <v>0</v>
      </c>
      <c r="R7" s="6">
        <f t="shared" si="2"/>
        <v>0</v>
      </c>
      <c r="S7" s="6">
        <f t="shared" si="2"/>
        <v>0</v>
      </c>
      <c r="T7" s="6">
        <f t="shared" si="2"/>
        <v>0</v>
      </c>
      <c r="U7" s="6">
        <f t="shared" si="2"/>
        <v>0</v>
      </c>
      <c r="V7" s="6">
        <f t="shared" si="2"/>
        <v>0</v>
      </c>
      <c r="W7" s="6">
        <f t="shared" si="2"/>
        <v>0</v>
      </c>
      <c r="X7" s="6">
        <f t="shared" si="2"/>
        <v>0</v>
      </c>
    </row>
    <row r="8" spans="2:27" ht="16.5" thickBot="1" x14ac:dyDescent="0.3">
      <c r="B8" s="8" t="s">
        <v>4</v>
      </c>
      <c r="C8" s="4"/>
      <c r="D8" s="4"/>
      <c r="E8" s="4"/>
      <c r="F8" s="4"/>
      <c r="G8" s="4"/>
      <c r="H8" s="4" t="s">
        <v>27</v>
      </c>
      <c r="I8" s="4"/>
      <c r="J8" s="4"/>
      <c r="K8" s="4"/>
      <c r="L8" s="4"/>
      <c r="N8" s="8" t="s">
        <v>4</v>
      </c>
      <c r="O8" s="6">
        <f>IF(AND(C27=1,C8="X",C16="X"),1,0)</f>
        <v>0</v>
      </c>
      <c r="P8" s="6">
        <f t="shared" ref="P8:X8" si="3">IF(AND(D27=1,D8="X",D16="X"),1,0)</f>
        <v>0</v>
      </c>
      <c r="Q8" s="6">
        <f t="shared" si="3"/>
        <v>0</v>
      </c>
      <c r="R8" s="6">
        <f t="shared" si="3"/>
        <v>0</v>
      </c>
      <c r="S8" s="6">
        <f t="shared" si="3"/>
        <v>0</v>
      </c>
      <c r="T8" s="6">
        <f t="shared" si="3"/>
        <v>0</v>
      </c>
      <c r="U8" s="6">
        <f t="shared" si="3"/>
        <v>0</v>
      </c>
      <c r="V8" s="6">
        <f t="shared" si="3"/>
        <v>0</v>
      </c>
      <c r="W8" s="6">
        <f t="shared" si="3"/>
        <v>0</v>
      </c>
      <c r="X8" s="6">
        <f t="shared" si="3"/>
        <v>0</v>
      </c>
    </row>
    <row r="9" spans="2:27" ht="16.5" thickBot="1" x14ac:dyDescent="0.3">
      <c r="B9" s="8" t="s">
        <v>5</v>
      </c>
      <c r="C9" s="4"/>
      <c r="D9" s="4"/>
      <c r="E9" s="4" t="s">
        <v>27</v>
      </c>
      <c r="F9" s="4"/>
      <c r="G9" s="4"/>
      <c r="H9" s="4"/>
      <c r="I9" s="4"/>
      <c r="J9" s="4"/>
      <c r="K9" s="4" t="s">
        <v>27</v>
      </c>
      <c r="L9" s="4"/>
      <c r="N9" s="8" t="s">
        <v>5</v>
      </c>
      <c r="O9" s="6">
        <f>IF(AND(C27=1,C9="X",C17="X"),1,0)</f>
        <v>0</v>
      </c>
      <c r="P9" s="6">
        <f t="shared" ref="P9:X9" si="4">IF(AND(D27=1,D9="X",D17="X"),1,0)</f>
        <v>0</v>
      </c>
      <c r="Q9" s="6">
        <f t="shared" si="4"/>
        <v>0</v>
      </c>
      <c r="R9" s="6">
        <f t="shared" si="4"/>
        <v>0</v>
      </c>
      <c r="S9" s="6">
        <f t="shared" si="4"/>
        <v>0</v>
      </c>
      <c r="T9" s="6">
        <f t="shared" si="4"/>
        <v>0</v>
      </c>
      <c r="U9" s="6">
        <f t="shared" si="4"/>
        <v>0</v>
      </c>
      <c r="V9" s="6">
        <f t="shared" si="4"/>
        <v>0</v>
      </c>
      <c r="W9" s="6">
        <f t="shared" si="4"/>
        <v>0</v>
      </c>
      <c r="X9" s="6">
        <f t="shared" si="4"/>
        <v>0</v>
      </c>
    </row>
    <row r="10" spans="2:27" x14ac:dyDescent="0.25">
      <c r="N10" s="8" t="s">
        <v>16</v>
      </c>
      <c r="O10" s="6">
        <f>SUM(O5:O9)</f>
        <v>0</v>
      </c>
      <c r="P10" s="6">
        <f t="shared" ref="P10:X10" si="5">SUM(P5:P9)</f>
        <v>0</v>
      </c>
      <c r="Q10" s="6">
        <f t="shared" si="5"/>
        <v>0</v>
      </c>
      <c r="R10" s="6">
        <f t="shared" si="5"/>
        <v>0</v>
      </c>
      <c r="S10" s="6">
        <f t="shared" si="5"/>
        <v>0</v>
      </c>
      <c r="T10" s="6">
        <f t="shared" si="5"/>
        <v>0</v>
      </c>
      <c r="U10" s="6">
        <f t="shared" si="5"/>
        <v>0</v>
      </c>
      <c r="V10" s="6">
        <f t="shared" si="5"/>
        <v>0</v>
      </c>
      <c r="W10" s="6">
        <f t="shared" si="5"/>
        <v>0</v>
      </c>
      <c r="X10" s="6">
        <f t="shared" si="5"/>
        <v>0</v>
      </c>
      <c r="Z10" s="12" t="s">
        <v>20</v>
      </c>
      <c r="AA10" s="1">
        <f>SUM(O10:X10)</f>
        <v>0</v>
      </c>
    </row>
    <row r="11" spans="2:27" ht="23.25" x14ac:dyDescent="0.35">
      <c r="B11" s="27" t="s">
        <v>15</v>
      </c>
      <c r="C11" s="27"/>
      <c r="D11" s="27"/>
      <c r="E11" s="27"/>
      <c r="F11" s="27"/>
      <c r="G11" s="27"/>
      <c r="H11" s="27"/>
      <c r="I11" s="27"/>
      <c r="J11" s="27"/>
      <c r="K11" s="27"/>
      <c r="L11" s="27"/>
    </row>
    <row r="12" spans="2:27" x14ac:dyDescent="0.25">
      <c r="B12" s="6"/>
      <c r="C12" s="7">
        <v>1</v>
      </c>
      <c r="D12" s="7">
        <v>2</v>
      </c>
      <c r="E12" s="7">
        <v>3</v>
      </c>
      <c r="F12" s="7">
        <v>4</v>
      </c>
      <c r="G12" s="7">
        <v>5</v>
      </c>
      <c r="H12" s="7">
        <v>6</v>
      </c>
      <c r="I12" s="7">
        <v>7</v>
      </c>
      <c r="J12" s="7">
        <v>8</v>
      </c>
      <c r="K12" s="7">
        <v>9</v>
      </c>
      <c r="L12" s="7">
        <v>10</v>
      </c>
    </row>
    <row r="13" spans="2:27" x14ac:dyDescent="0.25">
      <c r="B13" s="8" t="s">
        <v>1</v>
      </c>
      <c r="C13" s="6">
        <f>'1'!C4</f>
        <v>0</v>
      </c>
      <c r="D13" s="6">
        <f>'2'!C4</f>
        <v>0</v>
      </c>
      <c r="E13" s="6">
        <f>'3'!C4</f>
        <v>0</v>
      </c>
      <c r="F13" s="6">
        <f>'4'!C4</f>
        <v>0</v>
      </c>
      <c r="G13" s="6">
        <f>'5'!C4</f>
        <v>0</v>
      </c>
      <c r="H13" s="6">
        <f>'6'!C4</f>
        <v>0</v>
      </c>
      <c r="I13" s="6">
        <f>'7'!C4</f>
        <v>0</v>
      </c>
      <c r="J13" s="6">
        <f>'8'!C4</f>
        <v>0</v>
      </c>
      <c r="K13" s="6">
        <f>'9'!C4</f>
        <v>0</v>
      </c>
      <c r="L13" s="6">
        <f>'10'!C4</f>
        <v>0</v>
      </c>
    </row>
    <row r="14" spans="2:27" x14ac:dyDescent="0.25">
      <c r="B14" s="8" t="s">
        <v>2</v>
      </c>
      <c r="C14" s="6">
        <f>'1'!E4</f>
        <v>0</v>
      </c>
      <c r="D14" s="6">
        <f>'2'!E4</f>
        <v>0</v>
      </c>
      <c r="E14" s="6">
        <f>'3'!E4</f>
        <v>0</v>
      </c>
      <c r="F14" s="6">
        <f>'4'!E4</f>
        <v>0</v>
      </c>
      <c r="G14" s="6">
        <f>'5'!E4</f>
        <v>0</v>
      </c>
      <c r="H14" s="6">
        <f>'6'!E4</f>
        <v>0</v>
      </c>
      <c r="I14" s="6">
        <f>'7'!E4</f>
        <v>0</v>
      </c>
      <c r="J14" s="6">
        <f>'8'!E4</f>
        <v>0</v>
      </c>
      <c r="K14" s="6">
        <f>'9'!E4</f>
        <v>0</v>
      </c>
      <c r="L14" s="6">
        <f>'10'!E4</f>
        <v>0</v>
      </c>
    </row>
    <row r="15" spans="2:27" x14ac:dyDescent="0.25">
      <c r="B15" s="8" t="s">
        <v>3</v>
      </c>
      <c r="C15" s="6">
        <f>'1'!G4</f>
        <v>0</v>
      </c>
      <c r="D15" s="6">
        <f>'2'!G4</f>
        <v>0</v>
      </c>
      <c r="E15" s="6">
        <f>'3'!G4</f>
        <v>0</v>
      </c>
      <c r="F15" s="6">
        <f>'4'!G4</f>
        <v>0</v>
      </c>
      <c r="G15" s="6">
        <f>'5'!G4</f>
        <v>0</v>
      </c>
      <c r="H15" s="6">
        <f>'6'!G4</f>
        <v>0</v>
      </c>
      <c r="I15" s="6">
        <f>'7'!G4</f>
        <v>0</v>
      </c>
      <c r="J15" s="6">
        <f>'8'!G4</f>
        <v>0</v>
      </c>
      <c r="K15" s="6">
        <f>'9'!G4</f>
        <v>0</v>
      </c>
      <c r="L15" s="6">
        <f>'10'!G4</f>
        <v>0</v>
      </c>
    </row>
    <row r="16" spans="2:27" x14ac:dyDescent="0.25">
      <c r="B16" s="8" t="s">
        <v>4</v>
      </c>
      <c r="C16" s="6">
        <f>'1'!I4</f>
        <v>0</v>
      </c>
      <c r="D16" s="6">
        <f>'2'!I4</f>
        <v>0</v>
      </c>
      <c r="E16" s="6">
        <f>'3'!I4</f>
        <v>0</v>
      </c>
      <c r="F16" s="6">
        <f>'4'!I4</f>
        <v>0</v>
      </c>
      <c r="G16" s="6">
        <f>'5'!I4</f>
        <v>0</v>
      </c>
      <c r="H16" s="6">
        <f>'6'!I4</f>
        <v>0</v>
      </c>
      <c r="I16" s="6">
        <f>'7'!I4</f>
        <v>0</v>
      </c>
      <c r="J16" s="6">
        <f>'8'!I4</f>
        <v>0</v>
      </c>
      <c r="K16" s="6">
        <f>'9'!I4</f>
        <v>0</v>
      </c>
      <c r="L16" s="6">
        <f>'10'!I4</f>
        <v>0</v>
      </c>
    </row>
    <row r="17" spans="2:12" x14ac:dyDescent="0.25">
      <c r="B17" s="8" t="s">
        <v>5</v>
      </c>
      <c r="C17" s="6">
        <f>'1'!K4</f>
        <v>0</v>
      </c>
      <c r="D17" s="6">
        <f>'2'!K4</f>
        <v>0</v>
      </c>
      <c r="E17" s="6">
        <f>'3'!K4</f>
        <v>0</v>
      </c>
      <c r="F17" s="6">
        <f>'4'!K4</f>
        <v>0</v>
      </c>
      <c r="G17" s="6">
        <f>'5'!K4</f>
        <v>0</v>
      </c>
      <c r="H17" s="6">
        <f>'6'!K4</f>
        <v>0</v>
      </c>
      <c r="I17" s="6">
        <f>'7'!K4</f>
        <v>0</v>
      </c>
      <c r="J17" s="6">
        <f>'8'!K4</f>
        <v>0</v>
      </c>
      <c r="K17" s="6">
        <f>'9'!K4</f>
        <v>0</v>
      </c>
      <c r="L17" s="6">
        <f>'10'!K4</f>
        <v>0</v>
      </c>
    </row>
    <row r="19" spans="2:12" ht="23.25" x14ac:dyDescent="0.35">
      <c r="B19" s="27" t="s">
        <v>18</v>
      </c>
      <c r="C19" s="27"/>
      <c r="D19" s="27"/>
      <c r="E19" s="27"/>
      <c r="F19" s="27"/>
      <c r="G19" s="27"/>
      <c r="H19" s="27"/>
      <c r="I19" s="27"/>
      <c r="J19" s="27"/>
      <c r="K19" s="27"/>
      <c r="L19" s="27"/>
    </row>
    <row r="20" spans="2:12" x14ac:dyDescent="0.25">
      <c r="B20" s="6"/>
      <c r="C20" s="7">
        <v>1</v>
      </c>
      <c r="D20" s="7">
        <v>2</v>
      </c>
      <c r="E20" s="7">
        <v>3</v>
      </c>
      <c r="F20" s="7">
        <v>4</v>
      </c>
      <c r="G20" s="7">
        <v>5</v>
      </c>
      <c r="H20" s="7">
        <v>6</v>
      </c>
      <c r="I20" s="7">
        <v>7</v>
      </c>
      <c r="J20" s="7">
        <v>8</v>
      </c>
      <c r="K20" s="7">
        <v>9</v>
      </c>
      <c r="L20" s="7">
        <v>10</v>
      </c>
    </row>
    <row r="21" spans="2:12" x14ac:dyDescent="0.25">
      <c r="B21" s="8" t="s">
        <v>1</v>
      </c>
      <c r="C21" s="6">
        <f>IF(C13=0,0,1)</f>
        <v>0</v>
      </c>
      <c r="D21" s="6">
        <f t="shared" ref="D21:L21" si="6">IF(D13=0,0,1)</f>
        <v>0</v>
      </c>
      <c r="E21" s="6">
        <f t="shared" si="6"/>
        <v>0</v>
      </c>
      <c r="F21" s="6">
        <f t="shared" si="6"/>
        <v>0</v>
      </c>
      <c r="G21" s="6">
        <f t="shared" si="6"/>
        <v>0</v>
      </c>
      <c r="H21" s="6">
        <f t="shared" si="6"/>
        <v>0</v>
      </c>
      <c r="I21" s="6">
        <f t="shared" si="6"/>
        <v>0</v>
      </c>
      <c r="J21" s="6">
        <f t="shared" si="6"/>
        <v>0</v>
      </c>
      <c r="K21" s="6">
        <f t="shared" si="6"/>
        <v>0</v>
      </c>
      <c r="L21" s="6">
        <f t="shared" si="6"/>
        <v>0</v>
      </c>
    </row>
    <row r="22" spans="2:12" x14ac:dyDescent="0.25">
      <c r="B22" s="8" t="s">
        <v>2</v>
      </c>
      <c r="C22" s="6">
        <f t="shared" ref="C22:L25" si="7">IF(C14=0,0,1)</f>
        <v>0</v>
      </c>
      <c r="D22" s="6">
        <f t="shared" si="7"/>
        <v>0</v>
      </c>
      <c r="E22" s="6">
        <f t="shared" si="7"/>
        <v>0</v>
      </c>
      <c r="F22" s="6">
        <f t="shared" si="7"/>
        <v>0</v>
      </c>
      <c r="G22" s="6">
        <f t="shared" si="7"/>
        <v>0</v>
      </c>
      <c r="H22" s="6">
        <f t="shared" si="7"/>
        <v>0</v>
      </c>
      <c r="I22" s="6">
        <f t="shared" si="7"/>
        <v>0</v>
      </c>
      <c r="J22" s="6">
        <f t="shared" si="7"/>
        <v>0</v>
      </c>
      <c r="K22" s="6">
        <f t="shared" si="7"/>
        <v>0</v>
      </c>
      <c r="L22" s="6">
        <f t="shared" si="7"/>
        <v>0</v>
      </c>
    </row>
    <row r="23" spans="2:12" x14ac:dyDescent="0.25">
      <c r="B23" s="8" t="s">
        <v>3</v>
      </c>
      <c r="C23" s="6">
        <f t="shared" si="7"/>
        <v>0</v>
      </c>
      <c r="D23" s="6">
        <f t="shared" si="7"/>
        <v>0</v>
      </c>
      <c r="E23" s="6">
        <f t="shared" si="7"/>
        <v>0</v>
      </c>
      <c r="F23" s="6">
        <f t="shared" si="7"/>
        <v>0</v>
      </c>
      <c r="G23" s="6">
        <f t="shared" si="7"/>
        <v>0</v>
      </c>
      <c r="H23" s="6">
        <f t="shared" si="7"/>
        <v>0</v>
      </c>
      <c r="I23" s="6">
        <f t="shared" si="7"/>
        <v>0</v>
      </c>
      <c r="J23" s="6">
        <f t="shared" si="7"/>
        <v>0</v>
      </c>
      <c r="K23" s="6">
        <f t="shared" si="7"/>
        <v>0</v>
      </c>
      <c r="L23" s="6">
        <f t="shared" si="7"/>
        <v>0</v>
      </c>
    </row>
    <row r="24" spans="2:12" x14ac:dyDescent="0.25">
      <c r="B24" s="8" t="s">
        <v>4</v>
      </c>
      <c r="C24" s="6">
        <f t="shared" si="7"/>
        <v>0</v>
      </c>
      <c r="D24" s="6">
        <f t="shared" si="7"/>
        <v>0</v>
      </c>
      <c r="E24" s="6">
        <f t="shared" si="7"/>
        <v>0</v>
      </c>
      <c r="F24" s="6">
        <f t="shared" si="7"/>
        <v>0</v>
      </c>
      <c r="G24" s="6">
        <f t="shared" si="7"/>
        <v>0</v>
      </c>
      <c r="H24" s="6">
        <f t="shared" si="7"/>
        <v>0</v>
      </c>
      <c r="I24" s="6">
        <f t="shared" si="7"/>
        <v>0</v>
      </c>
      <c r="J24" s="6">
        <f t="shared" si="7"/>
        <v>0</v>
      </c>
      <c r="K24" s="6">
        <f t="shared" si="7"/>
        <v>0</v>
      </c>
      <c r="L24" s="6">
        <f t="shared" si="7"/>
        <v>0</v>
      </c>
    </row>
    <row r="25" spans="2:12" x14ac:dyDescent="0.25">
      <c r="B25" s="8" t="s">
        <v>5</v>
      </c>
      <c r="C25" s="6">
        <f t="shared" si="7"/>
        <v>0</v>
      </c>
      <c r="D25" s="6">
        <f t="shared" si="7"/>
        <v>0</v>
      </c>
      <c r="E25" s="6">
        <f t="shared" si="7"/>
        <v>0</v>
      </c>
      <c r="F25" s="6">
        <f t="shared" si="7"/>
        <v>0</v>
      </c>
      <c r="G25" s="6">
        <f t="shared" si="7"/>
        <v>0</v>
      </c>
      <c r="H25" s="6">
        <f t="shared" si="7"/>
        <v>0</v>
      </c>
      <c r="I25" s="6">
        <f t="shared" si="7"/>
        <v>0</v>
      </c>
      <c r="J25" s="6">
        <f t="shared" si="7"/>
        <v>0</v>
      </c>
      <c r="K25" s="6">
        <f t="shared" si="7"/>
        <v>0</v>
      </c>
      <c r="L25" s="6">
        <f t="shared" si="7"/>
        <v>0</v>
      </c>
    </row>
    <row r="26" spans="2:12" ht="4.5" customHeight="1" x14ac:dyDescent="0.25"/>
    <row r="27" spans="2:12" x14ac:dyDescent="0.25">
      <c r="B27" s="8" t="s">
        <v>16</v>
      </c>
      <c r="C27" s="9">
        <f>SUM(C21:C25)</f>
        <v>0</v>
      </c>
      <c r="D27" s="9">
        <f t="shared" ref="D27:L27" si="8">SUM(D21:D25)</f>
        <v>0</v>
      </c>
      <c r="E27" s="9">
        <f t="shared" si="8"/>
        <v>0</v>
      </c>
      <c r="F27" s="9">
        <f t="shared" si="8"/>
        <v>0</v>
      </c>
      <c r="G27" s="9">
        <f t="shared" si="8"/>
        <v>0</v>
      </c>
      <c r="H27" s="9">
        <f t="shared" si="8"/>
        <v>0</v>
      </c>
      <c r="I27" s="9">
        <f t="shared" si="8"/>
        <v>0</v>
      </c>
      <c r="J27" s="9">
        <f t="shared" si="8"/>
        <v>0</v>
      </c>
      <c r="K27" s="9">
        <f t="shared" si="8"/>
        <v>0</v>
      </c>
      <c r="L27" s="9">
        <f t="shared" si="8"/>
        <v>0</v>
      </c>
    </row>
    <row r="29" spans="2:12" ht="116.25" x14ac:dyDescent="0.25">
      <c r="B29" s="10" t="s">
        <v>17</v>
      </c>
      <c r="C29" s="11" t="str">
        <f>IF(C27=1,"","Anulada ou nõa marcou")</f>
        <v>Anulada ou nõa marcou</v>
      </c>
      <c r="D29" s="11" t="str">
        <f t="shared" ref="D29:L29" si="9">IF(D27=1,"","Anulada ou nõa marcou")</f>
        <v>Anulada ou nõa marcou</v>
      </c>
      <c r="E29" s="11" t="str">
        <f t="shared" si="9"/>
        <v>Anulada ou nõa marcou</v>
      </c>
      <c r="F29" s="11" t="str">
        <f t="shared" si="9"/>
        <v>Anulada ou nõa marcou</v>
      </c>
      <c r="G29" s="11" t="str">
        <f t="shared" si="9"/>
        <v>Anulada ou nõa marcou</v>
      </c>
      <c r="H29" s="11" t="str">
        <f t="shared" si="9"/>
        <v>Anulada ou nõa marcou</v>
      </c>
      <c r="I29" s="11" t="str">
        <f t="shared" si="9"/>
        <v>Anulada ou nõa marcou</v>
      </c>
      <c r="J29" s="11" t="str">
        <f t="shared" si="9"/>
        <v>Anulada ou nõa marcou</v>
      </c>
      <c r="K29" s="11" t="str">
        <f t="shared" si="9"/>
        <v>Anulada ou nõa marcou</v>
      </c>
      <c r="L29" s="11" t="str">
        <f t="shared" si="9"/>
        <v>Anulada ou nõa marcou</v>
      </c>
    </row>
    <row r="32" spans="2:12" x14ac:dyDescent="0.25">
      <c r="B32" s="13" t="s">
        <v>24</v>
      </c>
      <c r="C32" s="17" t="s">
        <v>26</v>
      </c>
    </row>
  </sheetData>
  <mergeCells count="5">
    <mergeCell ref="B3:L3"/>
    <mergeCell ref="B11:L11"/>
    <mergeCell ref="B19:L19"/>
    <mergeCell ref="N3:X3"/>
    <mergeCell ref="B1:P1"/>
  </mergeCells>
  <dataValidations count="1">
    <dataValidation type="list" allowBlank="1" showInputMessage="1" showErrorMessage="1" sqref="C5:L9">
      <formula1>"X"</formula1>
    </dataValidation>
  </dataValidations>
  <pageMargins left="0.511811024" right="0.511811024" top="0.78740157499999996" bottom="0.78740157499999996" header="0.31496062000000002" footer="0.31496062000000002"/>
  <pageSetup paperSize="9" orientation="portrait" verticalDpi="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16"/>
  <sheetViews>
    <sheetView workbookViewId="0">
      <selection activeCell="D16" sqref="D16:F16"/>
    </sheetView>
  </sheetViews>
  <sheetFormatPr defaultColWidth="0" defaultRowHeight="15" zeroHeight="1" x14ac:dyDescent="0.25"/>
  <cols>
    <col min="1" max="24" width="9.140625" customWidth="1"/>
    <col min="25" max="16384" width="9.140625" hidden="1"/>
  </cols>
  <sheetData>
    <row r="1" spans="1:24" ht="15" customHeight="1" x14ac:dyDescent="0.25">
      <c r="A1" s="34" t="s">
        <v>23</v>
      </c>
      <c r="B1" s="35"/>
      <c r="C1" s="35"/>
      <c r="D1" s="35"/>
      <c r="E1" s="35"/>
      <c r="F1" s="35"/>
      <c r="G1" s="35"/>
      <c r="H1" s="35"/>
      <c r="I1" s="35"/>
      <c r="J1" s="35"/>
      <c r="K1" s="35"/>
      <c r="L1" s="16"/>
      <c r="M1" s="16"/>
      <c r="N1" s="34" t="s">
        <v>22</v>
      </c>
      <c r="O1" s="35"/>
      <c r="P1" s="35"/>
      <c r="Q1" s="35"/>
      <c r="R1" s="35"/>
      <c r="S1" s="35"/>
      <c r="T1" s="35"/>
      <c r="U1" s="35"/>
      <c r="V1" s="35"/>
      <c r="W1" s="35"/>
      <c r="X1" s="35"/>
    </row>
    <row r="2" spans="1:24" ht="15" customHeight="1" x14ac:dyDescent="0.25">
      <c r="A2" s="35"/>
      <c r="B2" s="35"/>
      <c r="C2" s="35"/>
      <c r="D2" s="35"/>
      <c r="E2" s="35"/>
      <c r="F2" s="35"/>
      <c r="G2" s="35"/>
      <c r="H2" s="35"/>
      <c r="I2" s="35"/>
      <c r="J2" s="35"/>
      <c r="K2" s="35"/>
      <c r="L2" s="16"/>
      <c r="M2" s="16"/>
      <c r="N2" s="35"/>
      <c r="O2" s="35"/>
      <c r="P2" s="35"/>
      <c r="Q2" s="35"/>
      <c r="R2" s="35"/>
      <c r="S2" s="35"/>
      <c r="T2" s="35"/>
      <c r="U2" s="35"/>
      <c r="V2" s="35"/>
      <c r="W2" s="35"/>
      <c r="X2" s="35"/>
    </row>
    <row r="3" spans="1:24" ht="25.5" x14ac:dyDescent="0.35">
      <c r="A3" s="13"/>
      <c r="B3" s="14">
        <v>1</v>
      </c>
      <c r="C3" s="14">
        <v>2</v>
      </c>
      <c r="D3" s="14">
        <v>3</v>
      </c>
      <c r="E3" s="14">
        <v>4</v>
      </c>
      <c r="F3" s="14">
        <v>5</v>
      </c>
      <c r="G3" s="14">
        <v>6</v>
      </c>
      <c r="H3" s="14">
        <v>7</v>
      </c>
      <c r="I3" s="14">
        <v>8</v>
      </c>
      <c r="J3" s="14">
        <v>9</v>
      </c>
      <c r="K3" s="14">
        <v>10</v>
      </c>
      <c r="L3" s="16"/>
      <c r="M3" s="16"/>
      <c r="N3" s="13"/>
      <c r="O3" s="14">
        <v>1</v>
      </c>
      <c r="P3" s="14">
        <v>2</v>
      </c>
      <c r="Q3" s="14">
        <v>3</v>
      </c>
      <c r="R3" s="14">
        <v>4</v>
      </c>
      <c r="S3" s="14">
        <v>5</v>
      </c>
      <c r="T3" s="14">
        <v>6</v>
      </c>
      <c r="U3" s="14">
        <v>7</v>
      </c>
      <c r="V3" s="14">
        <v>8</v>
      </c>
      <c r="W3" s="14">
        <v>9</v>
      </c>
      <c r="X3" s="14">
        <v>10</v>
      </c>
    </row>
    <row r="4" spans="1:24" ht="26.25" x14ac:dyDescent="0.4">
      <c r="A4" s="15" t="s">
        <v>1</v>
      </c>
      <c r="B4" s="18" t="str">
        <f>IF(correção!C5=0,"",correção!C5)</f>
        <v>X</v>
      </c>
      <c r="C4" s="18" t="str">
        <f>IF(correção!D5=0,"",correção!D5)</f>
        <v/>
      </c>
      <c r="D4" s="18" t="str">
        <f>IF(correção!E5=0,"",correção!E5)</f>
        <v/>
      </c>
      <c r="E4" s="18" t="str">
        <f>IF(correção!F5=0,"",correção!F5)</f>
        <v>X</v>
      </c>
      <c r="F4" s="18" t="str">
        <f>IF(correção!G5=0,"",correção!G5)</f>
        <v>X</v>
      </c>
      <c r="G4" s="18" t="str">
        <f>IF(correção!H5=0,"",correção!H5)</f>
        <v/>
      </c>
      <c r="H4" s="18" t="str">
        <f>IF(correção!I5=0,"",correção!I5)</f>
        <v/>
      </c>
      <c r="I4" s="18" t="str">
        <f>IF(correção!J5=0,"",correção!J5)</f>
        <v/>
      </c>
      <c r="J4" s="18" t="str">
        <f>IF(correção!K5=0,"",correção!K5)</f>
        <v/>
      </c>
      <c r="K4" s="18" t="str">
        <f>IF(correção!L5=0,"",correção!L5)</f>
        <v/>
      </c>
      <c r="L4" s="16"/>
      <c r="M4" s="16"/>
      <c r="N4" s="15" t="s">
        <v>1</v>
      </c>
      <c r="O4" s="18" t="str">
        <f>IF(correção!C13=0,"",correção!C13)</f>
        <v/>
      </c>
      <c r="P4" s="18" t="str">
        <f>IF(correção!D13=0,"",correção!D13)</f>
        <v/>
      </c>
      <c r="Q4" s="18" t="str">
        <f>IF(correção!E13=0,"",correção!E13)</f>
        <v/>
      </c>
      <c r="R4" s="18" t="str">
        <f>IF(correção!F13=0,"",correção!F13)</f>
        <v/>
      </c>
      <c r="S4" s="18" t="str">
        <f>IF(correção!G13=0,"",correção!G13)</f>
        <v/>
      </c>
      <c r="T4" s="18" t="str">
        <f>IF(correção!H13=0,"",correção!H13)</f>
        <v/>
      </c>
      <c r="U4" s="18" t="str">
        <f>IF(correção!I13=0,"",correção!I13)</f>
        <v/>
      </c>
      <c r="V4" s="18" t="str">
        <f>IF(correção!J13=0,"",correção!J13)</f>
        <v/>
      </c>
      <c r="W4" s="18" t="str">
        <f>IF(correção!K13=0,"",correção!K13)</f>
        <v/>
      </c>
      <c r="X4" s="18" t="str">
        <f>IF(correção!L13=0,"",correção!L13)</f>
        <v/>
      </c>
    </row>
    <row r="5" spans="1:24" ht="26.25" x14ac:dyDescent="0.4">
      <c r="A5" s="15" t="s">
        <v>2</v>
      </c>
      <c r="B5" s="18" t="str">
        <f>IF(correção!C6=0,"",correção!C6)</f>
        <v/>
      </c>
      <c r="C5" s="18" t="str">
        <f>IF(correção!D6=0,"",correção!D6)</f>
        <v>X</v>
      </c>
      <c r="D5" s="18" t="str">
        <f>IF(correção!E6=0,"",correção!E6)</f>
        <v/>
      </c>
      <c r="E5" s="18" t="str">
        <f>IF(correção!F6=0,"",correção!F6)</f>
        <v/>
      </c>
      <c r="F5" s="18" t="str">
        <f>IF(correção!G6=0,"",correção!G6)</f>
        <v/>
      </c>
      <c r="G5" s="18" t="str">
        <f>IF(correção!H6=0,"",correção!H6)</f>
        <v/>
      </c>
      <c r="H5" s="18" t="str">
        <f>IF(correção!I6=0,"",correção!I6)</f>
        <v/>
      </c>
      <c r="I5" s="18" t="str">
        <f>IF(correção!J6=0,"",correção!J6)</f>
        <v/>
      </c>
      <c r="J5" s="18" t="str">
        <f>IF(correção!K6=0,"",correção!K6)</f>
        <v/>
      </c>
      <c r="K5" s="18" t="str">
        <f>IF(correção!L6=0,"",correção!L6)</f>
        <v>X</v>
      </c>
      <c r="L5" s="16"/>
      <c r="M5" s="16"/>
      <c r="N5" s="15" t="s">
        <v>2</v>
      </c>
      <c r="O5" s="18" t="str">
        <f>IF(correção!C14=0,"",correção!C14)</f>
        <v/>
      </c>
      <c r="P5" s="18" t="str">
        <f>IF(correção!D14=0,"",correção!D14)</f>
        <v/>
      </c>
      <c r="Q5" s="18" t="str">
        <f>IF(correção!E14=0,"",correção!E14)</f>
        <v/>
      </c>
      <c r="R5" s="18" t="str">
        <f>IF(correção!F14=0,"",correção!F14)</f>
        <v/>
      </c>
      <c r="S5" s="18" t="str">
        <f>IF(correção!G14=0,"",correção!G14)</f>
        <v/>
      </c>
      <c r="T5" s="18" t="str">
        <f>IF(correção!H14=0,"",correção!H14)</f>
        <v/>
      </c>
      <c r="U5" s="18" t="str">
        <f>IF(correção!I14=0,"",correção!I14)</f>
        <v/>
      </c>
      <c r="V5" s="18" t="str">
        <f>IF(correção!J14=0,"",correção!J14)</f>
        <v/>
      </c>
      <c r="W5" s="18" t="str">
        <f>IF(correção!K14=0,"",correção!K14)</f>
        <v/>
      </c>
      <c r="X5" s="18" t="str">
        <f>IF(correção!L14=0,"",correção!L14)</f>
        <v/>
      </c>
    </row>
    <row r="6" spans="1:24" ht="26.25" x14ac:dyDescent="0.4">
      <c r="A6" s="15" t="s">
        <v>3</v>
      </c>
      <c r="B6" s="18" t="str">
        <f>IF(correção!C7=0,"",correção!C7)</f>
        <v/>
      </c>
      <c r="C6" s="18" t="str">
        <f>IF(correção!D7=0,"",correção!D7)</f>
        <v/>
      </c>
      <c r="D6" s="18" t="str">
        <f>IF(correção!E7=0,"",correção!E7)</f>
        <v/>
      </c>
      <c r="E6" s="18" t="str">
        <f>IF(correção!F7=0,"",correção!F7)</f>
        <v/>
      </c>
      <c r="F6" s="18" t="str">
        <f>IF(correção!G7=0,"",correção!G7)</f>
        <v/>
      </c>
      <c r="G6" s="18" t="str">
        <f>IF(correção!H7=0,"",correção!H7)</f>
        <v/>
      </c>
      <c r="H6" s="18" t="str">
        <f>IF(correção!I7=0,"",correção!I7)</f>
        <v>X</v>
      </c>
      <c r="I6" s="18" t="str">
        <f>IF(correção!J7=0,"",correção!J7)</f>
        <v>X</v>
      </c>
      <c r="J6" s="18" t="str">
        <f>IF(correção!K7=0,"",correção!K7)</f>
        <v/>
      </c>
      <c r="K6" s="18" t="str">
        <f>IF(correção!L7=0,"",correção!L7)</f>
        <v/>
      </c>
      <c r="L6" s="16"/>
      <c r="M6" s="16"/>
      <c r="N6" s="15" t="s">
        <v>3</v>
      </c>
      <c r="O6" s="18" t="str">
        <f>IF(correção!C15=0,"",correção!C15)</f>
        <v/>
      </c>
      <c r="P6" s="18" t="str">
        <f>IF(correção!D15=0,"",correção!D15)</f>
        <v/>
      </c>
      <c r="Q6" s="18" t="str">
        <f>IF(correção!E15=0,"",correção!E15)</f>
        <v/>
      </c>
      <c r="R6" s="18" t="str">
        <f>IF(correção!F15=0,"",correção!F15)</f>
        <v/>
      </c>
      <c r="S6" s="18" t="str">
        <f>IF(correção!G15=0,"",correção!G15)</f>
        <v/>
      </c>
      <c r="T6" s="18" t="str">
        <f>IF(correção!H15=0,"",correção!H15)</f>
        <v/>
      </c>
      <c r="U6" s="18" t="str">
        <f>IF(correção!I15=0,"",correção!I15)</f>
        <v/>
      </c>
      <c r="V6" s="18" t="str">
        <f>IF(correção!J15=0,"",correção!J15)</f>
        <v/>
      </c>
      <c r="W6" s="18" t="str">
        <f>IF(correção!K15=0,"",correção!K15)</f>
        <v/>
      </c>
      <c r="X6" s="18" t="str">
        <f>IF(correção!L15=0,"",correção!L15)</f>
        <v/>
      </c>
    </row>
    <row r="7" spans="1:24" ht="26.25" x14ac:dyDescent="0.4">
      <c r="A7" s="15" t="s">
        <v>4</v>
      </c>
      <c r="B7" s="18" t="str">
        <f>IF(correção!C8=0,"",correção!C8)</f>
        <v/>
      </c>
      <c r="C7" s="18" t="str">
        <f>IF(correção!D8=0,"",correção!D8)</f>
        <v/>
      </c>
      <c r="D7" s="18" t="str">
        <f>IF(correção!E8=0,"",correção!E8)</f>
        <v/>
      </c>
      <c r="E7" s="18" t="str">
        <f>IF(correção!F8=0,"",correção!F8)</f>
        <v/>
      </c>
      <c r="F7" s="18" t="str">
        <f>IF(correção!G8=0,"",correção!G8)</f>
        <v/>
      </c>
      <c r="G7" s="18" t="str">
        <f>IF(correção!H8=0,"",correção!H8)</f>
        <v>X</v>
      </c>
      <c r="H7" s="18" t="str">
        <f>IF(correção!I8=0,"",correção!I8)</f>
        <v/>
      </c>
      <c r="I7" s="18" t="str">
        <f>IF(correção!J8=0,"",correção!J8)</f>
        <v/>
      </c>
      <c r="J7" s="18" t="str">
        <f>IF(correção!K8=0,"",correção!K8)</f>
        <v/>
      </c>
      <c r="K7" s="18" t="str">
        <f>IF(correção!L8=0,"",correção!L8)</f>
        <v/>
      </c>
      <c r="L7" s="16"/>
      <c r="M7" s="16"/>
      <c r="N7" s="15" t="s">
        <v>4</v>
      </c>
      <c r="O7" s="18" t="str">
        <f>IF(correção!C16=0,"",correção!C16)</f>
        <v/>
      </c>
      <c r="P7" s="18" t="str">
        <f>IF(correção!D16=0,"",correção!D16)</f>
        <v/>
      </c>
      <c r="Q7" s="18" t="str">
        <f>IF(correção!E16=0,"",correção!E16)</f>
        <v/>
      </c>
      <c r="R7" s="18" t="str">
        <f>IF(correção!F16=0,"",correção!F16)</f>
        <v/>
      </c>
      <c r="S7" s="18" t="str">
        <f>IF(correção!G16=0,"",correção!G16)</f>
        <v/>
      </c>
      <c r="T7" s="18" t="str">
        <f>IF(correção!H16=0,"",correção!H16)</f>
        <v/>
      </c>
      <c r="U7" s="18" t="str">
        <f>IF(correção!I16=0,"",correção!I16)</f>
        <v/>
      </c>
      <c r="V7" s="18" t="str">
        <f>IF(correção!J16=0,"",correção!J16)</f>
        <v/>
      </c>
      <c r="W7" s="18" t="str">
        <f>IF(correção!K16=0,"",correção!K16)</f>
        <v/>
      </c>
      <c r="X7" s="18" t="str">
        <f>IF(correção!L16=0,"",correção!L16)</f>
        <v/>
      </c>
    </row>
    <row r="8" spans="1:24" ht="26.25" x14ac:dyDescent="0.4">
      <c r="A8" s="15" t="s">
        <v>5</v>
      </c>
      <c r="B8" s="18" t="str">
        <f>IF(correção!C9=0,"",correção!C9)</f>
        <v/>
      </c>
      <c r="C8" s="18" t="str">
        <f>IF(correção!D9=0,"",correção!D9)</f>
        <v/>
      </c>
      <c r="D8" s="18" t="str">
        <f>IF(correção!E9=0,"",correção!E9)</f>
        <v>X</v>
      </c>
      <c r="E8" s="18" t="str">
        <f>IF(correção!F9=0,"",correção!F9)</f>
        <v/>
      </c>
      <c r="F8" s="18" t="str">
        <f>IF(correção!G9=0,"",correção!G9)</f>
        <v/>
      </c>
      <c r="G8" s="18" t="str">
        <f>IF(correção!H9=0,"",correção!H9)</f>
        <v/>
      </c>
      <c r="H8" s="18" t="str">
        <f>IF(correção!I9=0,"",correção!I9)</f>
        <v/>
      </c>
      <c r="I8" s="18" t="str">
        <f>IF(correção!J9=0,"",correção!J9)</f>
        <v/>
      </c>
      <c r="J8" s="18" t="str">
        <f>IF(correção!K9=0,"",correção!K9)</f>
        <v>X</v>
      </c>
      <c r="K8" s="18" t="str">
        <f>IF(correção!L9=0,"",correção!L9)</f>
        <v/>
      </c>
      <c r="L8" s="16"/>
      <c r="M8" s="16"/>
      <c r="N8" s="15" t="s">
        <v>5</v>
      </c>
      <c r="O8" s="18" t="str">
        <f>IF(correção!C17=0,"",correção!C17)</f>
        <v/>
      </c>
      <c r="P8" s="18" t="str">
        <f>IF(correção!D17=0,"",correção!D17)</f>
        <v/>
      </c>
      <c r="Q8" s="18" t="str">
        <f>IF(correção!E17=0,"",correção!E17)</f>
        <v/>
      </c>
      <c r="R8" s="18" t="str">
        <f>IF(correção!F17=0,"",correção!F17)</f>
        <v/>
      </c>
      <c r="S8" s="18" t="str">
        <f>IF(correção!G17=0,"",correção!G17)</f>
        <v/>
      </c>
      <c r="T8" s="18" t="str">
        <f>IF(correção!H17=0,"",correção!H17)</f>
        <v/>
      </c>
      <c r="U8" s="18" t="str">
        <f>IF(correção!I17=0,"",correção!I17)</f>
        <v/>
      </c>
      <c r="V8" s="18" t="str">
        <f>IF(correção!J17=0,"",correção!J17)</f>
        <v/>
      </c>
      <c r="W8" s="18" t="str">
        <f>IF(correção!K17=0,"",correção!K17)</f>
        <v/>
      </c>
      <c r="X8" s="18" t="str">
        <f>IF(correção!L17=0,"",correção!L17)</f>
        <v/>
      </c>
    </row>
    <row r="9" spans="1:24" x14ac:dyDescent="0.25">
      <c r="A9" s="16"/>
      <c r="B9" s="16"/>
      <c r="C9" s="16"/>
      <c r="D9" s="16"/>
      <c r="E9" s="16"/>
      <c r="F9" s="16"/>
      <c r="G9" s="16"/>
      <c r="H9" s="16"/>
      <c r="I9" s="16"/>
      <c r="J9" s="16"/>
      <c r="K9" s="16"/>
      <c r="L9" s="16"/>
      <c r="M9" s="16"/>
      <c r="N9" s="16"/>
      <c r="O9" s="29" t="str">
        <f>correção!C29</f>
        <v>Anulada ou nõa marcou</v>
      </c>
      <c r="P9" s="29" t="str">
        <f>correção!D29</f>
        <v>Anulada ou nõa marcou</v>
      </c>
      <c r="Q9" s="29" t="str">
        <f>correção!E29</f>
        <v>Anulada ou nõa marcou</v>
      </c>
      <c r="R9" s="29" t="str">
        <f>correção!F29</f>
        <v>Anulada ou nõa marcou</v>
      </c>
      <c r="S9" s="29" t="str">
        <f>correção!G29</f>
        <v>Anulada ou nõa marcou</v>
      </c>
      <c r="T9" s="29" t="str">
        <f>correção!H29</f>
        <v>Anulada ou nõa marcou</v>
      </c>
      <c r="U9" s="29" t="str">
        <f>correção!I29</f>
        <v>Anulada ou nõa marcou</v>
      </c>
      <c r="V9" s="29" t="str">
        <f>correção!J29</f>
        <v>Anulada ou nõa marcou</v>
      </c>
      <c r="W9" s="29" t="str">
        <f>correção!K29</f>
        <v>Anulada ou nõa marcou</v>
      </c>
      <c r="X9" s="29" t="str">
        <f>correção!L29</f>
        <v>Anulada ou nõa marcou</v>
      </c>
    </row>
    <row r="10" spans="1:24" x14ac:dyDescent="0.25">
      <c r="A10" s="16"/>
      <c r="B10" s="16"/>
      <c r="C10" s="16"/>
      <c r="D10" s="16"/>
      <c r="E10" s="16"/>
      <c r="F10" s="16"/>
      <c r="G10" s="16"/>
      <c r="H10" s="16"/>
      <c r="I10" s="16"/>
      <c r="J10" s="16"/>
      <c r="K10" s="16"/>
      <c r="L10" s="16"/>
      <c r="M10" s="16"/>
      <c r="N10" s="16"/>
      <c r="O10" s="30"/>
      <c r="P10" s="30"/>
      <c r="Q10" s="30"/>
      <c r="R10" s="30"/>
      <c r="S10" s="30"/>
      <c r="T10" s="30"/>
      <c r="U10" s="30"/>
      <c r="V10" s="30"/>
      <c r="W10" s="30"/>
      <c r="X10" s="30"/>
    </row>
    <row r="11" spans="1:24" x14ac:dyDescent="0.25">
      <c r="A11" s="16"/>
      <c r="B11" s="16"/>
      <c r="C11" s="16"/>
      <c r="D11" s="16"/>
      <c r="E11" s="16"/>
      <c r="F11" s="16"/>
      <c r="G11" s="16"/>
      <c r="H11" s="16"/>
      <c r="I11" s="16"/>
      <c r="J11" s="16"/>
      <c r="K11" s="16"/>
      <c r="L11" s="16"/>
      <c r="M11" s="16"/>
      <c r="N11" s="16"/>
      <c r="O11" s="30"/>
      <c r="P11" s="30"/>
      <c r="Q11" s="30"/>
      <c r="R11" s="30"/>
      <c r="S11" s="30"/>
      <c r="T11" s="30"/>
      <c r="U11" s="30"/>
      <c r="V11" s="30"/>
      <c r="W11" s="30"/>
      <c r="X11" s="30"/>
    </row>
    <row r="12" spans="1:24" x14ac:dyDescent="0.25">
      <c r="A12" s="16"/>
      <c r="B12" s="16"/>
      <c r="C12" s="16"/>
      <c r="D12" s="16"/>
      <c r="E12" s="16"/>
      <c r="F12" s="16"/>
      <c r="G12" s="16"/>
      <c r="H12" s="16"/>
      <c r="I12" s="16"/>
      <c r="J12" s="16"/>
      <c r="K12" s="16"/>
      <c r="L12" s="16"/>
      <c r="M12" s="16"/>
      <c r="N12" s="16"/>
      <c r="O12" s="30"/>
      <c r="P12" s="30"/>
      <c r="Q12" s="30"/>
      <c r="R12" s="30"/>
      <c r="S12" s="30"/>
      <c r="T12" s="30"/>
      <c r="U12" s="30"/>
      <c r="V12" s="30"/>
      <c r="W12" s="30"/>
      <c r="X12" s="30"/>
    </row>
    <row r="13" spans="1:24" x14ac:dyDescent="0.25">
      <c r="A13" s="16"/>
      <c r="B13" s="16"/>
      <c r="C13" s="16"/>
      <c r="D13" s="16"/>
      <c r="E13" s="16"/>
      <c r="F13" s="16"/>
      <c r="G13" s="16"/>
      <c r="H13" s="16"/>
      <c r="I13" s="16"/>
      <c r="J13" s="16"/>
      <c r="K13" s="16"/>
      <c r="L13" s="16"/>
      <c r="M13" s="16"/>
      <c r="N13" s="16"/>
      <c r="O13" s="30"/>
      <c r="P13" s="30"/>
      <c r="Q13" s="30"/>
      <c r="R13" s="30"/>
      <c r="S13" s="30"/>
      <c r="T13" s="30"/>
      <c r="U13" s="30"/>
      <c r="V13" s="30"/>
      <c r="W13" s="30"/>
      <c r="X13" s="30"/>
    </row>
    <row r="14" spans="1:24" x14ac:dyDescent="0.25">
      <c r="A14" s="16"/>
      <c r="B14" s="16"/>
      <c r="C14" s="16"/>
      <c r="D14" s="16"/>
      <c r="E14" s="16"/>
      <c r="F14" s="16"/>
      <c r="G14" s="16"/>
      <c r="H14" s="16"/>
      <c r="I14" s="16"/>
      <c r="J14" s="16"/>
      <c r="K14" s="16"/>
      <c r="L14" s="16"/>
      <c r="M14" s="16"/>
      <c r="N14" s="16"/>
      <c r="O14" s="30"/>
      <c r="P14" s="30"/>
      <c r="Q14" s="30"/>
      <c r="R14" s="30"/>
      <c r="S14" s="30"/>
      <c r="T14" s="30"/>
      <c r="U14" s="30"/>
      <c r="V14" s="30"/>
      <c r="W14" s="30"/>
      <c r="X14" s="30"/>
    </row>
    <row r="15" spans="1:24" ht="28.5" x14ac:dyDescent="0.45">
      <c r="A15" s="16"/>
      <c r="B15" s="16"/>
      <c r="C15" s="16"/>
      <c r="D15" s="40" t="s">
        <v>24</v>
      </c>
      <c r="E15" s="41"/>
      <c r="F15" s="41"/>
      <c r="G15" s="32" t="s">
        <v>21</v>
      </c>
      <c r="H15" s="32"/>
      <c r="I15" s="32"/>
      <c r="J15" s="16"/>
      <c r="K15" s="16"/>
      <c r="L15" s="16"/>
      <c r="M15" s="16"/>
      <c r="N15" s="16"/>
      <c r="O15" s="31"/>
      <c r="P15" s="31"/>
      <c r="Q15" s="31"/>
      <c r="R15" s="31"/>
      <c r="S15" s="31"/>
      <c r="T15" s="31"/>
      <c r="U15" s="31"/>
      <c r="V15" s="31"/>
      <c r="W15" s="31"/>
      <c r="X15" s="31"/>
    </row>
    <row r="16" spans="1:24" ht="75" customHeight="1" x14ac:dyDescent="0.35">
      <c r="A16" s="36" t="s">
        <v>25</v>
      </c>
      <c r="B16" s="36"/>
      <c r="C16" s="36"/>
      <c r="D16" s="37"/>
      <c r="E16" s="38"/>
      <c r="F16" s="39"/>
      <c r="G16" s="33" t="str">
        <f>IF(D16=correção!C32,correção!AA10,"")</f>
        <v/>
      </c>
      <c r="H16" s="33"/>
      <c r="I16" s="33"/>
      <c r="J16" s="16"/>
      <c r="K16" s="16"/>
      <c r="L16" s="16"/>
      <c r="M16" s="16"/>
      <c r="N16" s="16"/>
      <c r="O16" s="16"/>
      <c r="P16" s="16"/>
      <c r="Q16" s="16"/>
      <c r="R16" s="16"/>
      <c r="S16" s="16"/>
      <c r="T16" s="16"/>
      <c r="U16" s="16"/>
      <c r="V16" s="16"/>
      <c r="W16" s="16"/>
      <c r="X16" s="16"/>
    </row>
  </sheetData>
  <sheetProtection selectLockedCells="1"/>
  <mergeCells count="17">
    <mergeCell ref="N1:X2"/>
    <mergeCell ref="A1:K2"/>
    <mergeCell ref="A16:C16"/>
    <mergeCell ref="D16:F16"/>
    <mergeCell ref="O9:O15"/>
    <mergeCell ref="P9:P15"/>
    <mergeCell ref="Q9:Q15"/>
    <mergeCell ref="D15:F15"/>
    <mergeCell ref="X9:X15"/>
    <mergeCell ref="R9:R15"/>
    <mergeCell ref="S9:S15"/>
    <mergeCell ref="T9:T15"/>
    <mergeCell ref="U9:U15"/>
    <mergeCell ref="V9:V15"/>
    <mergeCell ref="W9:W15"/>
    <mergeCell ref="G15:I15"/>
    <mergeCell ref="G16:I16"/>
  </mergeCells>
  <conditionalFormatting sqref="D16:F16">
    <cfRule type="colorScale" priority="6">
      <colorScale>
        <cfvo type="min"/>
        <cfvo type="max"/>
        <color rgb="FFFF0000"/>
        <color rgb="FF92D050"/>
      </colorScale>
    </cfRule>
  </conditionalFormatting>
  <conditionalFormatting sqref="G16:I16">
    <cfRule type="colorScale" priority="5">
      <colorScale>
        <cfvo type="num" val="&quot;&lt;6&quot;"/>
        <cfvo type="max"/>
        <color rgb="FFFF0000"/>
        <color theme="6" tint="-0.499984740745262"/>
      </colorScale>
    </cfRule>
    <cfRule type="cellIs" dxfId="3" priority="4" operator="lessThan">
      <formula>"&lt;5"</formula>
    </cfRule>
    <cfRule type="cellIs" dxfId="2" priority="3" operator="lessThan">
      <formula>6</formula>
    </cfRule>
    <cfRule type="cellIs" dxfId="1" priority="2" operator="greaterThan">
      <formula>5</formula>
    </cfRule>
  </conditionalFormatting>
  <pageMargins left="0.511811024" right="0.511811024" top="0.78740157499999996" bottom="0.78740157499999996" header="0.31496062000000002" footer="0.31496062000000002"/>
  <pageSetup paperSize="9" orientation="portrait" verticalDpi="0" r:id="rId1"/>
  <extLst>
    <ext xmlns:x14="http://schemas.microsoft.com/office/spreadsheetml/2009/9/main" uri="{78C0D931-6437-407d-A8EE-F0AAD7539E65}">
      <x14:conditionalFormattings>
        <x14:conditionalFormatting xmlns:xm="http://schemas.microsoft.com/office/excel/2006/main">
          <x14:cfRule type="expression" priority="1" id="{62EEA253-4D2E-4B81-A5D5-3514522DC52B}">
            <xm:f>$D$16&lt;&gt;correção!$C$32</xm:f>
            <x14:dxf>
              <fill>
                <patternFill>
                  <bgColor theme="1"/>
                </patternFill>
              </fill>
            </x14:dxf>
          </x14:cfRule>
          <xm:sqref>B4:K8</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FC4"/>
  <sheetViews>
    <sheetView zoomScale="120" zoomScaleNormal="120" workbookViewId="0">
      <selection activeCell="C4" sqref="C4"/>
    </sheetView>
  </sheetViews>
  <sheetFormatPr defaultColWidth="0" defaultRowHeight="15" zeroHeight="1" x14ac:dyDescent="0.25"/>
  <cols>
    <col min="1" max="14" width="9.140625" customWidth="1"/>
    <col min="15" max="16383" width="9.140625" hidden="1"/>
    <col min="16384" max="16384" width="6.85546875" hidden="1" customWidth="1"/>
  </cols>
  <sheetData>
    <row r="1" spans="1:14" ht="24" thickBot="1" x14ac:dyDescent="0.4">
      <c r="A1" s="19" t="s">
        <v>0</v>
      </c>
      <c r="B1" s="20"/>
      <c r="C1" s="20"/>
      <c r="D1" s="20"/>
      <c r="E1" s="20"/>
      <c r="F1" s="20"/>
      <c r="G1" s="20"/>
      <c r="H1" s="20"/>
      <c r="I1" s="20"/>
      <c r="J1" s="20"/>
      <c r="K1" s="20"/>
      <c r="L1" s="20"/>
      <c r="M1" s="20"/>
      <c r="N1" s="21"/>
    </row>
    <row r="2" spans="1:14" ht="266.25" customHeight="1" thickBot="1" x14ac:dyDescent="0.3">
      <c r="A2" s="22"/>
      <c r="B2" s="23"/>
      <c r="C2" s="23"/>
      <c r="D2" s="23"/>
      <c r="E2" s="23"/>
      <c r="F2" s="23"/>
      <c r="G2" s="23"/>
      <c r="H2" s="23"/>
      <c r="I2" s="23"/>
      <c r="J2" s="23"/>
      <c r="K2" s="23"/>
      <c r="L2" s="23"/>
      <c r="M2" s="23"/>
      <c r="N2" s="24"/>
    </row>
    <row r="3" spans="1:14" ht="27" thickBot="1" x14ac:dyDescent="0.45">
      <c r="A3" s="5"/>
      <c r="B3" s="5"/>
      <c r="C3" s="2" t="s">
        <v>1</v>
      </c>
      <c r="D3" s="3"/>
      <c r="E3" s="2" t="s">
        <v>2</v>
      </c>
      <c r="F3" s="3"/>
      <c r="G3" s="2" t="s">
        <v>3</v>
      </c>
      <c r="H3" s="3"/>
      <c r="I3" s="2" t="s">
        <v>4</v>
      </c>
      <c r="J3" s="3"/>
      <c r="K3" s="2" t="s">
        <v>5</v>
      </c>
    </row>
    <row r="4" spans="1:14" ht="16.5" thickBot="1" x14ac:dyDescent="0.3">
      <c r="A4" s="5"/>
      <c r="B4" s="5"/>
      <c r="C4" s="4"/>
      <c r="E4" s="4"/>
      <c r="G4" s="4"/>
      <c r="I4" s="4"/>
      <c r="K4" s="4"/>
    </row>
  </sheetData>
  <sheetProtection password="CE2A" sheet="1" objects="1" scenarios="1" selectLockedCells="1"/>
  <mergeCells count="2">
    <mergeCell ref="A1:N1"/>
    <mergeCell ref="A2:N2"/>
  </mergeCells>
  <dataValidations count="1">
    <dataValidation type="list" allowBlank="1" showInputMessage="1" showErrorMessage="1" sqref="C4 E4 G4 I4 K4">
      <formula1>"X"</formula1>
    </dataValidation>
  </dataValidations>
  <pageMargins left="0.51181102362204722" right="0.51181102362204722" top="0.78740157480314965" bottom="0.78740157480314965" header="0.31496062992125984" footer="0.31496062992125984"/>
  <pageSetup paperSize="9" orientation="landscape"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120" zoomScaleNormal="120" workbookViewId="0">
      <selection activeCell="C4" sqref="C4"/>
    </sheetView>
  </sheetViews>
  <sheetFormatPr defaultColWidth="0" defaultRowHeight="15" zeroHeight="1" x14ac:dyDescent="0.25"/>
  <cols>
    <col min="1" max="14" width="9.140625" customWidth="1"/>
    <col min="15" max="16384" width="9.140625" hidden="1"/>
  </cols>
  <sheetData>
    <row r="1" spans="1:14" ht="24" thickBot="1" x14ac:dyDescent="0.4">
      <c r="A1" s="19" t="s">
        <v>6</v>
      </c>
      <c r="B1" s="25"/>
      <c r="C1" s="25"/>
      <c r="D1" s="25"/>
      <c r="E1" s="25"/>
      <c r="F1" s="25"/>
      <c r="G1" s="25"/>
      <c r="H1" s="25"/>
      <c r="I1" s="25"/>
      <c r="J1" s="25"/>
      <c r="K1" s="25"/>
      <c r="L1" s="25"/>
      <c r="M1" s="25"/>
      <c r="N1" s="26"/>
    </row>
    <row r="2" spans="1:14" ht="339" customHeight="1" thickBot="1" x14ac:dyDescent="0.3">
      <c r="A2" s="22"/>
      <c r="B2" s="23"/>
      <c r="C2" s="23"/>
      <c r="D2" s="23"/>
      <c r="E2" s="23"/>
      <c r="F2" s="23"/>
      <c r="G2" s="23"/>
      <c r="H2" s="23"/>
      <c r="I2" s="23"/>
      <c r="J2" s="23"/>
      <c r="K2" s="23"/>
      <c r="L2" s="23"/>
      <c r="M2" s="23"/>
      <c r="N2" s="24"/>
    </row>
    <row r="3" spans="1:14" ht="27" thickBot="1" x14ac:dyDescent="0.45">
      <c r="A3" s="5"/>
      <c r="B3" s="5"/>
      <c r="C3" s="2" t="s">
        <v>1</v>
      </c>
      <c r="D3" s="3"/>
      <c r="E3" s="2" t="s">
        <v>2</v>
      </c>
      <c r="F3" s="3"/>
      <c r="G3" s="2" t="s">
        <v>3</v>
      </c>
      <c r="H3" s="3"/>
      <c r="I3" s="2" t="s">
        <v>4</v>
      </c>
      <c r="J3" s="3"/>
      <c r="K3" s="2" t="s">
        <v>5</v>
      </c>
    </row>
    <row r="4" spans="1:14" ht="16.5" thickBot="1" x14ac:dyDescent="0.3">
      <c r="A4" s="5"/>
      <c r="B4" s="5"/>
      <c r="C4" s="4"/>
      <c r="E4" s="4"/>
      <c r="G4" s="4"/>
      <c r="I4" s="4"/>
      <c r="K4" s="4"/>
    </row>
  </sheetData>
  <sheetProtection password="CE2A" sheet="1" objects="1" scenarios="1" selectLockedCells="1"/>
  <mergeCells count="2">
    <mergeCell ref="A1:N1"/>
    <mergeCell ref="A2:N2"/>
  </mergeCells>
  <dataValidations count="1">
    <dataValidation type="list" allowBlank="1" showInputMessage="1" showErrorMessage="1" sqref="C4 E4 G4 I4 K4">
      <formula1>"X"</formula1>
    </dataValidation>
  </dataValidations>
  <pageMargins left="0.51181102362204722" right="0.51181102362204722" top="0.78740157480314965" bottom="0.78740157480314965" header="0.31496062992125984" footer="0.31496062992125984"/>
  <pageSetup paperSize="9" orientation="landscape"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120" zoomScaleNormal="120" workbookViewId="0">
      <selection activeCell="C4" sqref="C4"/>
    </sheetView>
  </sheetViews>
  <sheetFormatPr defaultColWidth="0" defaultRowHeight="15" zeroHeight="1" x14ac:dyDescent="0.25"/>
  <cols>
    <col min="1" max="14" width="9.140625" customWidth="1"/>
    <col min="15" max="16384" width="9.140625" hidden="1"/>
  </cols>
  <sheetData>
    <row r="1" spans="1:14" ht="24" thickBot="1" x14ac:dyDescent="0.4">
      <c r="A1" s="19" t="s">
        <v>7</v>
      </c>
      <c r="B1" s="25"/>
      <c r="C1" s="25"/>
      <c r="D1" s="25"/>
      <c r="E1" s="25"/>
      <c r="F1" s="25"/>
      <c r="G1" s="25"/>
      <c r="H1" s="25"/>
      <c r="I1" s="25"/>
      <c r="J1" s="25"/>
      <c r="K1" s="25"/>
      <c r="L1" s="25"/>
      <c r="M1" s="25"/>
      <c r="N1" s="26"/>
    </row>
    <row r="2" spans="1:14" ht="154.5" customHeight="1" thickBot="1" x14ac:dyDescent="0.3">
      <c r="A2" s="22"/>
      <c r="B2" s="23"/>
      <c r="C2" s="23"/>
      <c r="D2" s="23"/>
      <c r="E2" s="23"/>
      <c r="F2" s="23"/>
      <c r="G2" s="23"/>
      <c r="H2" s="23"/>
      <c r="I2" s="23"/>
      <c r="J2" s="23"/>
      <c r="K2" s="23"/>
      <c r="L2" s="23"/>
      <c r="M2" s="23"/>
      <c r="N2" s="24"/>
    </row>
    <row r="3" spans="1:14" ht="27" thickBot="1" x14ac:dyDescent="0.45">
      <c r="A3" s="5"/>
      <c r="B3" s="5"/>
      <c r="C3" s="2" t="s">
        <v>1</v>
      </c>
      <c r="D3" s="3"/>
      <c r="E3" s="2" t="s">
        <v>2</v>
      </c>
      <c r="F3" s="3"/>
      <c r="G3" s="2" t="s">
        <v>3</v>
      </c>
      <c r="H3" s="3"/>
      <c r="I3" s="2" t="s">
        <v>4</v>
      </c>
      <c r="J3" s="3"/>
      <c r="K3" s="2" t="s">
        <v>5</v>
      </c>
    </row>
    <row r="4" spans="1:14" ht="16.5" thickBot="1" x14ac:dyDescent="0.3">
      <c r="A4" s="5"/>
      <c r="B4" s="5"/>
      <c r="C4" s="4"/>
      <c r="E4" s="4"/>
      <c r="G4" s="4"/>
      <c r="I4" s="4"/>
      <c r="K4" s="4"/>
    </row>
  </sheetData>
  <sheetProtection password="CE2A" sheet="1" objects="1" scenarios="1" selectLockedCells="1"/>
  <mergeCells count="2">
    <mergeCell ref="A1:N1"/>
    <mergeCell ref="A2:N2"/>
  </mergeCells>
  <dataValidations count="1">
    <dataValidation type="list" allowBlank="1" showInputMessage="1" showErrorMessage="1" sqref="C4 E4 G4 I4 K4">
      <formula1>"X"</formula1>
    </dataValidation>
  </dataValidations>
  <pageMargins left="0.51181102362204722" right="0.51181102362204722" top="0.78740157480314965" bottom="0.78740157480314965" header="0.31496062992125984" footer="0.31496062992125984"/>
  <pageSetup paperSize="9" orientation="landscape"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120" zoomScaleNormal="120" workbookViewId="0">
      <selection activeCell="C4" sqref="C4"/>
    </sheetView>
  </sheetViews>
  <sheetFormatPr defaultColWidth="0" defaultRowHeight="15" zeroHeight="1" x14ac:dyDescent="0.25"/>
  <cols>
    <col min="1" max="14" width="9.140625" customWidth="1"/>
    <col min="15" max="16384" width="9.140625" hidden="1"/>
  </cols>
  <sheetData>
    <row r="1" spans="1:14" ht="24" thickBot="1" x14ac:dyDescent="0.4">
      <c r="A1" s="19" t="s">
        <v>8</v>
      </c>
      <c r="B1" s="25"/>
      <c r="C1" s="25"/>
      <c r="D1" s="25"/>
      <c r="E1" s="25"/>
      <c r="F1" s="25"/>
      <c r="G1" s="25"/>
      <c r="H1" s="25"/>
      <c r="I1" s="25"/>
      <c r="J1" s="25"/>
      <c r="K1" s="25"/>
      <c r="L1" s="25"/>
      <c r="M1" s="25"/>
      <c r="N1" s="26"/>
    </row>
    <row r="2" spans="1:14" ht="360.75" customHeight="1" thickBot="1" x14ac:dyDescent="0.3">
      <c r="A2" s="22"/>
      <c r="B2" s="23"/>
      <c r="C2" s="23"/>
      <c r="D2" s="23"/>
      <c r="E2" s="23"/>
      <c r="F2" s="23"/>
      <c r="G2" s="23"/>
      <c r="H2" s="23"/>
      <c r="I2" s="23"/>
      <c r="J2" s="23"/>
      <c r="K2" s="23"/>
      <c r="L2" s="23"/>
      <c r="M2" s="23"/>
      <c r="N2" s="24"/>
    </row>
    <row r="3" spans="1:14" ht="27" thickBot="1" x14ac:dyDescent="0.45">
      <c r="A3" s="5"/>
      <c r="B3" s="5"/>
      <c r="C3" s="2" t="s">
        <v>1</v>
      </c>
      <c r="D3" s="3"/>
      <c r="E3" s="2" t="s">
        <v>2</v>
      </c>
      <c r="F3" s="3"/>
      <c r="G3" s="2" t="s">
        <v>3</v>
      </c>
      <c r="H3" s="3"/>
      <c r="I3" s="2" t="s">
        <v>4</v>
      </c>
      <c r="J3" s="3"/>
      <c r="K3" s="2" t="s">
        <v>5</v>
      </c>
    </row>
    <row r="4" spans="1:14" ht="16.5" thickBot="1" x14ac:dyDescent="0.3">
      <c r="A4" s="5"/>
      <c r="B4" s="5"/>
      <c r="C4" s="4"/>
      <c r="E4" s="4"/>
      <c r="G4" s="4"/>
      <c r="I4" s="4"/>
      <c r="K4" s="4"/>
    </row>
  </sheetData>
  <sheetProtection password="CE2A" sheet="1" objects="1" scenarios="1" selectLockedCells="1"/>
  <mergeCells count="2">
    <mergeCell ref="A1:N1"/>
    <mergeCell ref="A2:N2"/>
  </mergeCells>
  <dataValidations count="1">
    <dataValidation type="list" allowBlank="1" showInputMessage="1" showErrorMessage="1" sqref="C4 E4 G4 I4 K4">
      <formula1>"X"</formula1>
    </dataValidation>
  </dataValidations>
  <pageMargins left="0.51181102362204722" right="0.51181102362204722" top="0.78740157480314965" bottom="0.78740157480314965" header="0.31496062992125984" footer="0.31496062992125984"/>
  <pageSetup paperSize="9" orientation="landscape" verticalDpi="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120" zoomScaleNormal="120" workbookViewId="0">
      <selection activeCell="C4" sqref="C4"/>
    </sheetView>
  </sheetViews>
  <sheetFormatPr defaultColWidth="0" defaultRowHeight="15" zeroHeight="1" x14ac:dyDescent="0.25"/>
  <cols>
    <col min="1" max="14" width="9.140625" customWidth="1"/>
    <col min="15" max="16384" width="9.140625" hidden="1"/>
  </cols>
  <sheetData>
    <row r="1" spans="1:14" ht="24" thickBot="1" x14ac:dyDescent="0.4">
      <c r="A1" s="19" t="s">
        <v>10</v>
      </c>
      <c r="B1" s="25"/>
      <c r="C1" s="25"/>
      <c r="D1" s="25"/>
      <c r="E1" s="25"/>
      <c r="F1" s="25"/>
      <c r="G1" s="25"/>
      <c r="H1" s="25"/>
      <c r="I1" s="25"/>
      <c r="J1" s="25"/>
      <c r="K1" s="25"/>
      <c r="L1" s="25"/>
      <c r="M1" s="25"/>
      <c r="N1" s="26"/>
    </row>
    <row r="2" spans="1:14" ht="377.25" customHeight="1" thickBot="1" x14ac:dyDescent="0.3">
      <c r="A2" s="22"/>
      <c r="B2" s="23"/>
      <c r="C2" s="23"/>
      <c r="D2" s="23"/>
      <c r="E2" s="23"/>
      <c r="F2" s="23"/>
      <c r="G2" s="23"/>
      <c r="H2" s="23"/>
      <c r="I2" s="23"/>
      <c r="J2" s="23"/>
      <c r="K2" s="23"/>
      <c r="L2" s="23"/>
      <c r="M2" s="23"/>
      <c r="N2" s="24"/>
    </row>
    <row r="3" spans="1:14" ht="27" thickBot="1" x14ac:dyDescent="0.45">
      <c r="A3" s="5"/>
      <c r="B3" s="5"/>
      <c r="C3" s="2" t="s">
        <v>1</v>
      </c>
      <c r="D3" s="3"/>
      <c r="E3" s="2" t="s">
        <v>2</v>
      </c>
      <c r="F3" s="3"/>
      <c r="G3" s="2" t="s">
        <v>3</v>
      </c>
      <c r="H3" s="3"/>
      <c r="I3" s="2" t="s">
        <v>4</v>
      </c>
      <c r="J3" s="3"/>
      <c r="K3" s="2" t="s">
        <v>5</v>
      </c>
    </row>
    <row r="4" spans="1:14" ht="16.5" thickBot="1" x14ac:dyDescent="0.3">
      <c r="A4" s="5"/>
      <c r="B4" s="5"/>
      <c r="C4" s="4"/>
      <c r="E4" s="4"/>
      <c r="G4" s="4"/>
      <c r="I4" s="4"/>
      <c r="K4" s="4"/>
    </row>
  </sheetData>
  <sheetProtection password="CE2A" sheet="1" objects="1" scenarios="1" selectLockedCells="1"/>
  <mergeCells count="2">
    <mergeCell ref="A1:N1"/>
    <mergeCell ref="A2:N2"/>
  </mergeCells>
  <dataValidations count="1">
    <dataValidation type="list" allowBlank="1" showInputMessage="1" showErrorMessage="1" sqref="C4 E4 G4 I4 K4">
      <formula1>"X"</formula1>
    </dataValidation>
  </dataValidations>
  <pageMargins left="0.51181102362204722" right="0.51181102362204722" top="0.78740157480314965" bottom="0.78740157480314965" header="0.31496062992125984" footer="0.31496062992125984"/>
  <pageSetup paperSize="9" orientation="landscape"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120" zoomScaleNormal="120" workbookViewId="0">
      <selection activeCell="C4" sqref="C4"/>
    </sheetView>
  </sheetViews>
  <sheetFormatPr defaultColWidth="0" defaultRowHeight="15" zeroHeight="1" x14ac:dyDescent="0.25"/>
  <cols>
    <col min="1" max="14" width="9.140625" customWidth="1"/>
    <col min="15" max="16384" width="9.140625" hidden="1"/>
  </cols>
  <sheetData>
    <row r="1" spans="1:14" ht="24" thickBot="1" x14ac:dyDescent="0.4">
      <c r="A1" s="19" t="s">
        <v>9</v>
      </c>
      <c r="B1" s="25"/>
      <c r="C1" s="25"/>
      <c r="D1" s="25"/>
      <c r="E1" s="25"/>
      <c r="F1" s="25"/>
      <c r="G1" s="25"/>
      <c r="H1" s="25"/>
      <c r="I1" s="25"/>
      <c r="J1" s="25"/>
      <c r="K1" s="25"/>
      <c r="L1" s="25"/>
      <c r="M1" s="25"/>
      <c r="N1" s="26"/>
    </row>
    <row r="2" spans="1:14" ht="325.5" customHeight="1" thickBot="1" x14ac:dyDescent="0.3">
      <c r="A2" s="22"/>
      <c r="B2" s="23"/>
      <c r="C2" s="23"/>
      <c r="D2" s="23"/>
      <c r="E2" s="23"/>
      <c r="F2" s="23"/>
      <c r="G2" s="23"/>
      <c r="H2" s="23"/>
      <c r="I2" s="23"/>
      <c r="J2" s="23"/>
      <c r="K2" s="23"/>
      <c r="L2" s="23"/>
      <c r="M2" s="23"/>
      <c r="N2" s="24"/>
    </row>
    <row r="3" spans="1:14" ht="27" thickBot="1" x14ac:dyDescent="0.45">
      <c r="A3" s="5"/>
      <c r="B3" s="5"/>
      <c r="C3" s="2" t="s">
        <v>1</v>
      </c>
      <c r="D3" s="3"/>
      <c r="E3" s="2" t="s">
        <v>2</v>
      </c>
      <c r="F3" s="3"/>
      <c r="G3" s="2" t="s">
        <v>3</v>
      </c>
      <c r="H3" s="3"/>
      <c r="I3" s="2" t="s">
        <v>4</v>
      </c>
      <c r="J3" s="3"/>
      <c r="K3" s="2" t="s">
        <v>5</v>
      </c>
    </row>
    <row r="4" spans="1:14" ht="16.5" thickBot="1" x14ac:dyDescent="0.3">
      <c r="A4" s="5"/>
      <c r="B4" s="5"/>
      <c r="C4" s="4"/>
      <c r="E4" s="4"/>
      <c r="G4" s="4"/>
      <c r="I4" s="4"/>
      <c r="K4" s="4"/>
    </row>
  </sheetData>
  <sheetProtection password="CE2A" sheet="1" objects="1" scenarios="1" selectLockedCells="1"/>
  <mergeCells count="2">
    <mergeCell ref="A1:N1"/>
    <mergeCell ref="A2:N2"/>
  </mergeCells>
  <dataValidations count="1">
    <dataValidation type="list" allowBlank="1" showInputMessage="1" showErrorMessage="1" sqref="C4 E4 G4 I4 K4">
      <formula1>"X"</formula1>
    </dataValidation>
  </dataValidations>
  <pageMargins left="0.51181102362204722" right="0.51181102362204722" top="0.78740157480314965" bottom="0.78740157480314965" header="0.31496062992125984" footer="0.31496062992125984"/>
  <pageSetup paperSize="9" orientation="landscape"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120" zoomScaleNormal="120" workbookViewId="0">
      <selection activeCell="C4" sqref="C4"/>
    </sheetView>
  </sheetViews>
  <sheetFormatPr defaultColWidth="0" defaultRowHeight="15" zeroHeight="1" x14ac:dyDescent="0.25"/>
  <cols>
    <col min="1" max="14" width="9.140625" customWidth="1"/>
    <col min="15" max="16384" width="9.140625" hidden="1"/>
  </cols>
  <sheetData>
    <row r="1" spans="1:14" ht="24" thickBot="1" x14ac:dyDescent="0.4">
      <c r="A1" s="19"/>
      <c r="B1" s="25"/>
      <c r="C1" s="25"/>
      <c r="D1" s="25"/>
      <c r="E1" s="25"/>
      <c r="F1" s="25"/>
      <c r="G1" s="25"/>
      <c r="H1" s="25"/>
      <c r="I1" s="25"/>
      <c r="J1" s="25"/>
      <c r="K1" s="25"/>
      <c r="L1" s="25"/>
      <c r="M1" s="25"/>
      <c r="N1" s="26"/>
    </row>
    <row r="2" spans="1:14" ht="409.5" customHeight="1" thickBot="1" x14ac:dyDescent="0.3">
      <c r="A2" s="22"/>
      <c r="B2" s="23"/>
      <c r="C2" s="23"/>
      <c r="D2" s="23"/>
      <c r="E2" s="23"/>
      <c r="F2" s="23"/>
      <c r="G2" s="23"/>
      <c r="H2" s="23"/>
      <c r="I2" s="23"/>
      <c r="J2" s="23"/>
      <c r="K2" s="23"/>
      <c r="L2" s="23"/>
      <c r="M2" s="23"/>
      <c r="N2" s="24"/>
    </row>
    <row r="3" spans="1:14" ht="27" thickBot="1" x14ac:dyDescent="0.45">
      <c r="A3" s="5"/>
      <c r="B3" s="5"/>
      <c r="C3" s="2" t="s">
        <v>1</v>
      </c>
      <c r="D3" s="3"/>
      <c r="E3" s="2" t="s">
        <v>2</v>
      </c>
      <c r="F3" s="3"/>
      <c r="G3" s="2" t="s">
        <v>3</v>
      </c>
      <c r="H3" s="3"/>
      <c r="I3" s="2" t="s">
        <v>4</v>
      </c>
      <c r="J3" s="3"/>
      <c r="K3" s="2" t="s">
        <v>5</v>
      </c>
    </row>
    <row r="4" spans="1:14" ht="16.5" thickBot="1" x14ac:dyDescent="0.3">
      <c r="A4" s="5"/>
      <c r="B4" s="5"/>
      <c r="C4" s="4"/>
      <c r="E4" s="4"/>
      <c r="G4" s="4"/>
      <c r="I4" s="4"/>
      <c r="K4" s="4"/>
    </row>
  </sheetData>
  <sheetProtection password="CE2A" sheet="1" objects="1" scenarios="1" selectLockedCells="1"/>
  <mergeCells count="2">
    <mergeCell ref="A1:N1"/>
    <mergeCell ref="A2:N2"/>
  </mergeCells>
  <dataValidations count="1">
    <dataValidation type="list" allowBlank="1" showInputMessage="1" showErrorMessage="1" sqref="C4 E4 G4 I4 K4">
      <formula1>"X"</formula1>
    </dataValidation>
  </dataValidations>
  <pageMargins left="0.51181102362204722" right="0.51181102362204722" top="0.78740157480314965" bottom="0.78740157480314965" header="0.31496062992125984" footer="0.31496062992125984"/>
  <pageSetup paperSize="9" orientation="landscape"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
  <sheetViews>
    <sheetView zoomScale="120" zoomScaleNormal="120" workbookViewId="0">
      <selection activeCell="C4" sqref="C4"/>
    </sheetView>
  </sheetViews>
  <sheetFormatPr defaultColWidth="0" defaultRowHeight="15" zeroHeight="1" x14ac:dyDescent="0.25"/>
  <cols>
    <col min="1" max="14" width="9.140625" customWidth="1"/>
    <col min="15" max="16384" width="9.140625" hidden="1"/>
  </cols>
  <sheetData>
    <row r="1" spans="1:14" ht="24" thickBot="1" x14ac:dyDescent="0.4">
      <c r="A1" s="19" t="s">
        <v>11</v>
      </c>
      <c r="B1" s="25"/>
      <c r="C1" s="25"/>
      <c r="D1" s="25"/>
      <c r="E1" s="25"/>
      <c r="F1" s="25"/>
      <c r="G1" s="25"/>
      <c r="H1" s="25"/>
      <c r="I1" s="25"/>
      <c r="J1" s="25"/>
      <c r="K1" s="25"/>
      <c r="L1" s="25"/>
      <c r="M1" s="25"/>
      <c r="N1" s="26"/>
    </row>
    <row r="2" spans="1:14" ht="232.5" customHeight="1" thickBot="1" x14ac:dyDescent="0.3">
      <c r="A2" s="22"/>
      <c r="B2" s="23"/>
      <c r="C2" s="23"/>
      <c r="D2" s="23"/>
      <c r="E2" s="23"/>
      <c r="F2" s="23"/>
      <c r="G2" s="23"/>
      <c r="H2" s="23"/>
      <c r="I2" s="23"/>
      <c r="J2" s="23"/>
      <c r="K2" s="23"/>
      <c r="L2" s="23"/>
      <c r="M2" s="23"/>
      <c r="N2" s="24"/>
    </row>
    <row r="3" spans="1:14" ht="27" thickBot="1" x14ac:dyDescent="0.45">
      <c r="A3" s="5"/>
      <c r="B3" s="5"/>
      <c r="C3" s="2" t="s">
        <v>1</v>
      </c>
      <c r="D3" s="3"/>
      <c r="E3" s="2" t="s">
        <v>2</v>
      </c>
      <c r="F3" s="3"/>
      <c r="G3" s="2" t="s">
        <v>3</v>
      </c>
      <c r="H3" s="3"/>
      <c r="I3" s="2" t="s">
        <v>4</v>
      </c>
      <c r="J3" s="3"/>
      <c r="K3" s="2" t="s">
        <v>5</v>
      </c>
    </row>
    <row r="4" spans="1:14" ht="16.5" thickBot="1" x14ac:dyDescent="0.3">
      <c r="A4" s="5"/>
      <c r="B4" s="5"/>
      <c r="C4" s="4"/>
      <c r="E4" s="4"/>
      <c r="G4" s="4"/>
      <c r="I4" s="4"/>
      <c r="K4" s="4"/>
    </row>
  </sheetData>
  <sheetProtection password="CE2A" sheet="1" objects="1" scenarios="1" selectLockedCells="1"/>
  <mergeCells count="2">
    <mergeCell ref="A1:N1"/>
    <mergeCell ref="A2:N2"/>
  </mergeCells>
  <dataValidations count="1">
    <dataValidation type="list" allowBlank="1" showInputMessage="1" showErrorMessage="1" sqref="C4 E4 G4 I4 K4">
      <formula1>"X"</formula1>
    </dataValidation>
  </dataValidations>
  <pageMargins left="0.51181102362204722" right="0.51181102362204722" top="0.78740157480314965" bottom="0.78740157480314965" header="0.31496062992125984" footer="0.31496062992125984"/>
  <pageSetup paperSize="9" orientation="landscape"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13</vt:i4>
      </vt:variant>
    </vt:vector>
  </HeadingPairs>
  <TitlesOfParts>
    <vt:vector size="13" baseType="lpstr">
      <vt:lpstr>Introdução</vt:lpstr>
      <vt:lpstr>1</vt:lpstr>
      <vt:lpstr>2</vt:lpstr>
      <vt:lpstr>3</vt:lpstr>
      <vt:lpstr>4</vt:lpstr>
      <vt:lpstr>5</vt:lpstr>
      <vt:lpstr>6</vt:lpstr>
      <vt:lpstr>7</vt:lpstr>
      <vt:lpstr>8</vt:lpstr>
      <vt:lpstr>9</vt:lpstr>
      <vt:lpstr>10</vt:lpstr>
      <vt:lpstr>correção</vt:lpstr>
      <vt:lpstr>Resultado</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Hélder Matos de Medeiros</dc:creator>
  <cp:lastModifiedBy>Hélder Matos de Medeiros</cp:lastModifiedBy>
  <cp:lastPrinted>2019-02-21T12:28:55Z</cp:lastPrinted>
  <dcterms:created xsi:type="dcterms:W3CDTF">2019-02-21T12:16:14Z</dcterms:created>
  <dcterms:modified xsi:type="dcterms:W3CDTF">2019-02-22T19:31:09Z</dcterms:modified>
</cp:coreProperties>
</file>